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wsdot.loc\hq\Group\333\333200\Hpms\2023\Data_Reports_Annual\Reports_EXTERNAL\WEB_ReportsFor\Reports\"/>
    </mc:Choice>
  </mc:AlternateContent>
  <xr:revisionPtr revIDLastSave="0" documentId="13_ncr:1_{00DE12D3-A88A-439D-B635-5FD84DC7213A}" xr6:coauthVersionLast="47" xr6:coauthVersionMax="47" xr10:uidLastSave="{00000000-0000-0000-0000-000000000000}"/>
  <bookViews>
    <workbookView xWindow="-27870" yWindow="1305" windowWidth="26535" windowHeight="13215" activeTab="1" xr2:uid="{00000000-000D-0000-FFFF-FFFF00000000}"/>
  </bookViews>
  <sheets>
    <sheet name="Notes" sheetId="18" r:id="rId1"/>
    <sheet name="2023" sheetId="28" r:id="rId2"/>
    <sheet name="2022" sheetId="27" r:id="rId3"/>
    <sheet name="2021" sheetId="26" r:id="rId4"/>
    <sheet name="2020" sheetId="25" r:id="rId5"/>
    <sheet name="2019" sheetId="24" r:id="rId6"/>
    <sheet name="2018" sheetId="23" r:id="rId7"/>
    <sheet name="2017" sheetId="22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  <sheet name="2006" sheetId="11" r:id="rId19"/>
    <sheet name="2005" sheetId="12" r:id="rId20"/>
    <sheet name="2004" sheetId="13" r:id="rId21"/>
    <sheet name="2003" sheetId="14" r:id="rId22"/>
    <sheet name="2002" sheetId="19" r:id="rId23"/>
  </sheets>
  <definedNames>
    <definedName name="_xlnm.Print_Area" localSheetId="13">'2011'!$A$3:$G$14</definedName>
    <definedName name="_xlnm.Print_Area" localSheetId="12">'2012'!$A$3:$G$14</definedName>
    <definedName name="_xlnm.Print_Area" localSheetId="11">'2013'!$A$3:$G$14</definedName>
    <definedName name="_xlnm.Print_Area" localSheetId="10">'2014'!$A$3:$H$14</definedName>
    <definedName name="_xlnm.Print_Area" localSheetId="9">'2015'!$A$3:$H$14</definedName>
    <definedName name="_xlnm.Print_Area" localSheetId="8">'2016'!$A$3:$H$16</definedName>
    <definedName name="_xlnm.Print_Area" localSheetId="7">'2017'!$A$3:$H$16</definedName>
    <definedName name="_xlnm.Print_Area" localSheetId="6">'2018'!$A$3:$H$16</definedName>
    <definedName name="_xlnm.Print_Area" localSheetId="5">'2019'!$A$3:$H$16</definedName>
    <definedName name="_xlnm.Print_Area" localSheetId="4">'2020'!$A$3:$H$18</definedName>
    <definedName name="_xlnm.Print_Area" localSheetId="3">'2021'!$A$3:$H$18</definedName>
    <definedName name="_xlnm.Print_Area" localSheetId="2">'2022'!$A$3:$H$18</definedName>
    <definedName name="_xlnm.Print_Area" localSheetId="1">'2023'!$A$3:$H$18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H8" i="2"/>
  <c r="G9" i="2"/>
  <c r="G10" i="2"/>
  <c r="H10" i="2"/>
  <c r="G11" i="2"/>
  <c r="G12" i="2"/>
  <c r="H12" i="2"/>
  <c r="B13" i="2"/>
  <c r="C8" i="2" s="1"/>
  <c r="D13" i="2"/>
  <c r="E8" i="2" s="1"/>
  <c r="F13" i="2"/>
  <c r="G13" i="2" s="1"/>
  <c r="G13" i="7"/>
  <c r="F13" i="7"/>
  <c r="D13" i="7"/>
  <c r="C13" i="7"/>
  <c r="G13" i="6"/>
  <c r="F13" i="6"/>
  <c r="E13" i="6"/>
  <c r="D13" i="6"/>
  <c r="C13" i="6"/>
  <c r="B13" i="6"/>
  <c r="H11" i="2" l="1"/>
  <c r="H13" i="2" s="1"/>
  <c r="H9" i="2"/>
  <c r="E12" i="2"/>
  <c r="E11" i="2"/>
  <c r="E10" i="2"/>
  <c r="E13" i="2" s="1"/>
  <c r="E9" i="2"/>
  <c r="C12" i="2"/>
  <c r="C11" i="2"/>
  <c r="C10" i="2"/>
  <c r="C9" i="2"/>
  <c r="F13" i="5"/>
  <c r="G12" i="5" s="1"/>
  <c r="D13" i="5"/>
  <c r="E11" i="5" s="1"/>
  <c r="B13" i="5"/>
  <c r="C10" i="5" s="1"/>
  <c r="E12" i="5"/>
  <c r="G11" i="5"/>
  <c r="E10" i="5"/>
  <c r="E9" i="5"/>
  <c r="C9" i="5" l="1"/>
  <c r="E8" i="5"/>
  <c r="E13" i="5" s="1"/>
  <c r="C13" i="2"/>
  <c r="C8" i="5"/>
  <c r="G10" i="5"/>
  <c r="C12" i="5"/>
  <c r="G9" i="5"/>
  <c r="C11" i="5"/>
  <c r="G8" i="5"/>
  <c r="G13" i="5" l="1"/>
  <c r="C13" i="5"/>
  <c r="F13" i="4"/>
  <c r="G11" i="4" s="1"/>
  <c r="D13" i="4"/>
  <c r="E10" i="4" s="1"/>
  <c r="B13" i="4"/>
  <c r="C10" i="4" s="1"/>
  <c r="C9" i="4" l="1"/>
  <c r="C11" i="4"/>
  <c r="C12" i="4"/>
  <c r="C8" i="4"/>
  <c r="C13" i="4"/>
  <c r="G8" i="4"/>
  <c r="G10" i="4"/>
  <c r="G12" i="4"/>
  <c r="G9" i="4"/>
  <c r="E9" i="4"/>
  <c r="E8" i="4"/>
  <c r="E12" i="4"/>
  <c r="E11" i="4"/>
  <c r="G13" i="4" l="1"/>
  <c r="E13" i="4"/>
  <c r="F13" i="3" l="1"/>
  <c r="G13" i="3" s="1"/>
  <c r="D13" i="3"/>
  <c r="E12" i="3" s="1"/>
  <c r="B13" i="3"/>
  <c r="C10" i="3" s="1"/>
  <c r="G12" i="3"/>
  <c r="H11" i="3"/>
  <c r="G11" i="3"/>
  <c r="G10" i="3"/>
  <c r="G9" i="3"/>
  <c r="C9" i="3"/>
  <c r="G8" i="3"/>
  <c r="H9" i="3" l="1"/>
  <c r="C8" i="3"/>
  <c r="H10" i="3"/>
  <c r="C12" i="3"/>
  <c r="C11" i="3"/>
  <c r="H8" i="3"/>
  <c r="H12" i="3"/>
  <c r="E8" i="3"/>
  <c r="E9" i="3"/>
  <c r="E10" i="3"/>
  <c r="E11" i="3"/>
  <c r="C13" i="3" l="1"/>
  <c r="H13" i="3"/>
  <c r="E13" i="3"/>
  <c r="G12" i="1"/>
  <c r="G11" i="1"/>
  <c r="G10" i="1"/>
  <c r="G9" i="1"/>
  <c r="G8" i="1"/>
  <c r="F13" i="1" l="1"/>
  <c r="D13" i="1"/>
  <c r="B13" i="1"/>
  <c r="C11" i="1" l="1"/>
  <c r="C9" i="1"/>
  <c r="C12" i="1"/>
  <c r="C10" i="1"/>
  <c r="C8" i="1"/>
  <c r="E12" i="1"/>
  <c r="E8" i="1"/>
  <c r="E11" i="1"/>
  <c r="E9" i="1"/>
  <c r="E10" i="1"/>
  <c r="H11" i="1"/>
  <c r="G13" i="1"/>
  <c r="H8" i="1"/>
  <c r="H12" i="1"/>
  <c r="H9" i="1"/>
  <c r="H10" i="1"/>
  <c r="C13" i="1" l="1"/>
  <c r="E13" i="1"/>
  <c r="H13" i="1"/>
</calcChain>
</file>

<file path=xl/sharedStrings.xml><?xml version="1.0" encoding="utf-8"?>
<sst xmlns="http://schemas.openxmlformats.org/spreadsheetml/2006/main" count="414" uniqueCount="51">
  <si>
    <t>State Total [1]</t>
  </si>
  <si>
    <t>(Interstate)</t>
  </si>
  <si>
    <t>City</t>
  </si>
  <si>
    <t>County</t>
  </si>
  <si>
    <t>Other [2]</t>
  </si>
  <si>
    <t>Total</t>
  </si>
  <si>
    <t>Percent</t>
  </si>
  <si>
    <t>of VMT</t>
  </si>
  <si>
    <t>Daily Vehicle Miles</t>
  </si>
  <si>
    <t>Traveled (1,000s)</t>
  </si>
  <si>
    <t>Annual Vehicle Miles</t>
  </si>
  <si>
    <t>Traveled (Millions)</t>
  </si>
  <si>
    <t>Jurisdiction</t>
  </si>
  <si>
    <t>Level</t>
  </si>
  <si>
    <t>Centerline Miles</t>
  </si>
  <si>
    <t>Lane Miles</t>
  </si>
  <si>
    <t>Miles</t>
  </si>
  <si>
    <t xml:space="preserve">  Jurisdiction</t>
  </si>
  <si>
    <t xml:space="preserve">   Daily Vehicle Miles</t>
  </si>
  <si>
    <t xml:space="preserve">      Level</t>
  </si>
  <si>
    <t xml:space="preserve">      Centerline Miles</t>
  </si>
  <si>
    <t xml:space="preserve">         Lane Miles</t>
  </si>
  <si>
    <t xml:space="preserve">      Traveled (1,000s)</t>
  </si>
  <si>
    <t>[1] Interstate figures are also included in the Total and State Total rows.</t>
  </si>
  <si>
    <t>2003 Miles and DVMT Information - WA Public Roads</t>
  </si>
  <si>
    <t>2004 Miles and DVMT Information - WA Public Roads</t>
  </si>
  <si>
    <t>2005 Miles and DVMT Information - WA Public Roads</t>
  </si>
  <si>
    <t>2006 Miles and DVMT Information - WA Public Roads</t>
  </si>
  <si>
    <t>2007 Miles and DVMT Information - WA Public Roads</t>
  </si>
  <si>
    <t>2008 Miles and DVMT Information - WA Public Roads</t>
  </si>
  <si>
    <t>2009 Miles and DVMT Information - WA Public Roads</t>
  </si>
  <si>
    <t>2010 Miles and DVMT Information - WA Public Roads</t>
  </si>
  <si>
    <t>2011 Miles and DVMT Information - WA Public Roads</t>
  </si>
  <si>
    <t>2012 Miles and DVMT Information - WA Public Roads</t>
  </si>
  <si>
    <t>2013 Miles and DVMT Information - WA Public Roads</t>
  </si>
  <si>
    <t>2002 Miles and DVMT Information - WA Public Roads</t>
  </si>
  <si>
    <t>7,049.15</t>
  </si>
  <si>
    <t>Vehicle Miles Traveled (VMT) is a statistic that represents the total number of miles traveled by vehicles on a defined extent of roadway over a defined period of time.  This workbook</t>
  </si>
  <si>
    <t>2016 Miles and VMT Information - WA Public Roads</t>
  </si>
  <si>
    <t>2015 Miles and VMT Information - WA Public Roads</t>
  </si>
  <si>
    <t>2014 Miles and VMT Information - WA Public Roads</t>
  </si>
  <si>
    <t>provides historic VMT figures reflecting all public roadways in Washington State.</t>
  </si>
  <si>
    <t>[2] Other jurisdictions include state agencies (e.g., Natural Resources and  Parks), federal agencies (e.g., Forest Service, National Parks and the Bureau of Indian Affairs), Port Districts and Tribes</t>
  </si>
  <si>
    <t>2017 Miles and VMT Information - WA Public Roads</t>
  </si>
  <si>
    <t>2018 Miles and VMT Information - WA Public Roads</t>
  </si>
  <si>
    <t>Questions regarding this workbook should be directed to Heath Bright at 360-570-2370 or BrightH@wsdot.wa.gov</t>
  </si>
  <si>
    <t>2019 Miles and VMT Information - WA Public Roads</t>
  </si>
  <si>
    <t>2020  Miles and DVMT Information - WA Public Roads</t>
  </si>
  <si>
    <t>2021  Miles and DVMT Information - WA Public Roads</t>
  </si>
  <si>
    <t>2022  Miles and DVMT Information - WA Public Roads</t>
  </si>
  <si>
    <t>2023  Miles and DVMT Information - WA Public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</si>
</sst>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6" fillId="0" borderId="0" xfId="0" applyFont="1"/>
    <xf numFmtId="0" fontId="1" fillId="2" borderId="1" xfId="0" quotePrefix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0" fillId="2" borderId="5" xfId="0" applyFill="1" applyBorder="1"/>
    <xf numFmtId="0" fontId="1" fillId="2" borderId="8" xfId="0" quotePrefix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9" fontId="0" fillId="2" borderId="10" xfId="0" applyNumberFormat="1" applyFill="1" applyBorder="1"/>
    <xf numFmtId="3" fontId="2" fillId="0" borderId="2" xfId="0" applyNumberFormat="1" applyFont="1" applyBorder="1"/>
    <xf numFmtId="3" fontId="1" fillId="0" borderId="4" xfId="0" applyNumberFormat="1" applyFont="1" applyBorder="1"/>
    <xf numFmtId="3" fontId="0" fillId="2" borderId="5" xfId="0" applyNumberFormat="1" applyFill="1" applyBorder="1"/>
    <xf numFmtId="3" fontId="0" fillId="0" borderId="11" xfId="0" applyNumberFormat="1" applyBorder="1"/>
    <xf numFmtId="3" fontId="0" fillId="0" borderId="4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0" borderId="11" xfId="2" applyNumberFormat="1" applyFont="1" applyFill="1" applyBorder="1"/>
    <xf numFmtId="164" fontId="2" fillId="0" borderId="2" xfId="2" applyNumberFormat="1" applyFont="1" applyFill="1" applyBorder="1"/>
    <xf numFmtId="9" fontId="0" fillId="2" borderId="5" xfId="0" applyNumberFormat="1" applyFill="1" applyBorder="1"/>
    <xf numFmtId="4" fontId="0" fillId="2" borderId="12" xfId="0" applyNumberFormat="1" applyFill="1" applyBorder="1"/>
    <xf numFmtId="3" fontId="0" fillId="2" borderId="12" xfId="0" applyNumberFormat="1" applyFill="1" applyBorder="1"/>
    <xf numFmtId="4" fontId="0" fillId="0" borderId="14" xfId="0" applyNumberFormat="1" applyBorder="1"/>
    <xf numFmtId="4" fontId="2" fillId="0" borderId="15" xfId="0" applyNumberFormat="1" applyFont="1" applyBorder="1"/>
    <xf numFmtId="4" fontId="0" fillId="0" borderId="13" xfId="0" applyNumberFormat="1" applyBorder="1"/>
    <xf numFmtId="3" fontId="2" fillId="0" borderId="17" xfId="0" applyNumberFormat="1" applyFont="1" applyBorder="1"/>
    <xf numFmtId="3" fontId="1" fillId="0" borderId="18" xfId="0" applyNumberFormat="1" applyFont="1" applyBorder="1"/>
    <xf numFmtId="164" fontId="0" fillId="0" borderId="19" xfId="2" applyNumberFormat="1" applyFont="1" applyFill="1" applyBorder="1"/>
    <xf numFmtId="164" fontId="2" fillId="0" borderId="20" xfId="2" applyNumberFormat="1" applyFont="1" applyFill="1" applyBorder="1"/>
    <xf numFmtId="164" fontId="0" fillId="0" borderId="16" xfId="2" applyNumberFormat="1" applyFont="1" applyFill="1" applyBorder="1"/>
    <xf numFmtId="164" fontId="0" fillId="0" borderId="22" xfId="2" applyNumberFormat="1" applyFont="1" applyFill="1" applyBorder="1"/>
    <xf numFmtId="164" fontId="2" fillId="0" borderId="9" xfId="2" applyNumberFormat="1" applyFont="1" applyFill="1" applyBorder="1"/>
    <xf numFmtId="164" fontId="0" fillId="0" borderId="21" xfId="2" applyNumberFormat="1" applyFont="1" applyFill="1" applyBorder="1"/>
    <xf numFmtId="3" fontId="1" fillId="0" borderId="14" xfId="0" applyNumberFormat="1" applyFont="1" applyBorder="1"/>
    <xf numFmtId="3" fontId="2" fillId="0" borderId="15" xfId="0" applyNumberFormat="1" applyFont="1" applyBorder="1"/>
    <xf numFmtId="3" fontId="1" fillId="0" borderId="13" xfId="0" applyNumberFormat="1" applyFont="1" applyBorder="1"/>
    <xf numFmtId="0" fontId="0" fillId="2" borderId="23" xfId="0" applyFill="1" applyBorder="1"/>
    <xf numFmtId="0" fontId="0" fillId="2" borderId="24" xfId="0" applyFill="1" applyBorder="1"/>
    <xf numFmtId="0" fontId="0" fillId="2" borderId="26" xfId="0" applyFill="1" applyBorder="1"/>
    <xf numFmtId="0" fontId="0" fillId="0" borderId="28" xfId="0" applyBorder="1"/>
    <xf numFmtId="4" fontId="0" fillId="0" borderId="29" xfId="0" applyNumberFormat="1" applyBorder="1"/>
    <xf numFmtId="164" fontId="0" fillId="0" borderId="25" xfId="3" applyNumberFormat="1" applyFont="1" applyFill="1" applyBorder="1"/>
    <xf numFmtId="3" fontId="1" fillId="0" borderId="29" xfId="0" applyNumberFormat="1" applyFont="1" applyBorder="1"/>
    <xf numFmtId="3" fontId="0" fillId="0" borderId="29" xfId="0" applyNumberFormat="1" applyBorder="1"/>
    <xf numFmtId="0" fontId="2" fillId="0" borderId="30" xfId="0" applyFont="1" applyBorder="1"/>
    <xf numFmtId="4" fontId="2" fillId="0" borderId="26" xfId="0" applyNumberFormat="1" applyFont="1" applyBorder="1"/>
    <xf numFmtId="164" fontId="2" fillId="0" borderId="27" xfId="3" applyNumberFormat="1" applyFont="1" applyFill="1" applyBorder="1"/>
    <xf numFmtId="3" fontId="2" fillId="0" borderId="26" xfId="0" applyNumberFormat="1" applyFont="1" applyBorder="1"/>
    <xf numFmtId="0" fontId="0" fillId="0" borderId="31" xfId="0" applyBorder="1"/>
    <xf numFmtId="4" fontId="0" fillId="0" borderId="32" xfId="0" applyNumberFormat="1" applyBorder="1"/>
    <xf numFmtId="3" fontId="1" fillId="0" borderId="32" xfId="0" applyNumberFormat="1" applyFont="1" applyBorder="1"/>
    <xf numFmtId="0" fontId="0" fillId="2" borderId="31" xfId="0" applyFill="1" applyBorder="1"/>
    <xf numFmtId="4" fontId="0" fillId="2" borderId="32" xfId="0" applyNumberFormat="1" applyFill="1" applyBorder="1"/>
    <xf numFmtId="9" fontId="0" fillId="2" borderId="18" xfId="0" applyNumberFormat="1" applyFill="1" applyBorder="1"/>
    <xf numFmtId="3" fontId="0" fillId="2" borderId="32" xfId="0" applyNumberFormat="1" applyFill="1" applyBorder="1"/>
    <xf numFmtId="9" fontId="0" fillId="2" borderId="33" xfId="0" applyNumberFormat="1" applyFill="1" applyBorder="1"/>
    <xf numFmtId="4" fontId="0" fillId="0" borderId="29" xfId="0" applyNumberFormat="1" applyBorder="1" applyAlignment="1">
      <alignment horizontal="right"/>
    </xf>
    <xf numFmtId="0" fontId="8" fillId="0" borderId="0" xfId="0" applyFont="1"/>
    <xf numFmtId="4" fontId="1" fillId="0" borderId="14" xfId="0" applyNumberFormat="1" applyFont="1" applyBorder="1"/>
    <xf numFmtId="164" fontId="1" fillId="0" borderId="19" xfId="3" applyNumberFormat="1" applyFont="1" applyFill="1" applyBorder="1"/>
    <xf numFmtId="164" fontId="1" fillId="0" borderId="22" xfId="3" applyNumberFormat="1" applyFont="1" applyFill="1" applyBorder="1"/>
    <xf numFmtId="3" fontId="1" fillId="0" borderId="0" xfId="0" applyNumberFormat="1" applyFont="1"/>
    <xf numFmtId="3" fontId="1" fillId="0" borderId="11" xfId="0" applyNumberFormat="1" applyFont="1" applyBorder="1"/>
    <xf numFmtId="164" fontId="1" fillId="0" borderId="11" xfId="3" applyNumberFormat="1" applyFont="1" applyFill="1" applyBorder="1"/>
    <xf numFmtId="164" fontId="2" fillId="0" borderId="20" xfId="3" applyNumberFormat="1" applyFont="1" applyFill="1" applyBorder="1"/>
    <xf numFmtId="164" fontId="2" fillId="0" borderId="9" xfId="3" applyNumberFormat="1" applyFont="1" applyFill="1" applyBorder="1"/>
    <xf numFmtId="164" fontId="2" fillId="0" borderId="2" xfId="3" applyNumberFormat="1" applyFont="1" applyFill="1" applyBorder="1"/>
    <xf numFmtId="4" fontId="1" fillId="0" borderId="13" xfId="0" applyNumberFormat="1" applyFont="1" applyBorder="1"/>
    <xf numFmtId="164" fontId="0" fillId="0" borderId="22" xfId="3" applyNumberFormat="1" applyFont="1" applyFill="1" applyBorder="1"/>
    <xf numFmtId="4" fontId="1" fillId="0" borderId="4" xfId="0" applyNumberFormat="1" applyFont="1" applyBorder="1"/>
    <xf numFmtId="164" fontId="1" fillId="0" borderId="16" xfId="3" applyNumberFormat="1" applyFont="1" applyFill="1" applyBorder="1"/>
    <xf numFmtId="164" fontId="1" fillId="0" borderId="21" xfId="3" applyNumberFormat="1" applyFont="1" applyFill="1" applyBorder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7" xfId="0" applyFill="1" applyBorder="1" applyAlignment="1">
      <alignment horizontal="center"/>
    </xf>
  </cellXfs>
  <cellStyles count="7">
    <cellStyle name="Comma 2" xfId="1" xr:uid="{00000000-0005-0000-0000-000000000000}"/>
    <cellStyle name="Comma 3" xfId="5" xr:uid="{00000000-0005-0000-0000-000001000000}"/>
    <cellStyle name="Comma 4" xfId="6" xr:uid="{00000000-0005-0000-0000-000002000000}"/>
    <cellStyle name="Normal" xfId="0" builtinId="0"/>
    <cellStyle name="Percent" xfId="2" builtinId="5"/>
    <cellStyle name="Percent 2" xfId="3" xr:uid="{00000000-0005-0000-0000-000005000000}"/>
    <cellStyle name="Percent 3" xfId="4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workbookViewId="0">
      <selection activeCell="A7" sqref="A7"/>
    </sheetView>
  </sheetViews>
  <sheetFormatPr defaultRowHeight="12.75" x14ac:dyDescent="0.2"/>
  <cols>
    <col min="1" max="1" width="192" customWidth="1"/>
  </cols>
  <sheetData>
    <row r="1" spans="1:19" ht="15.75" x14ac:dyDescent="0.25">
      <c r="A1" s="60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5.75" x14ac:dyDescent="0.25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15.75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5.75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5.75" x14ac:dyDescent="0.25">
      <c r="A5" s="60" t="s">
        <v>45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18"/>
  <sheetViews>
    <sheetView zoomScaleNormal="100" workbookViewId="0">
      <selection activeCell="A19" sqref="A19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39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25">
        <v>7056.32</v>
      </c>
      <c r="C8" s="30">
        <f>B8/B13</f>
        <v>8.7832610784374612E-2</v>
      </c>
      <c r="D8" s="36">
        <v>18699.099999999999</v>
      </c>
      <c r="E8" s="33">
        <f>D8/D13</f>
        <v>0.11188218466283488</v>
      </c>
      <c r="F8" s="1">
        <v>91329.5</v>
      </c>
      <c r="G8" s="16">
        <f t="shared" ref="G8:G13" si="0">(F8*365)/1000</f>
        <v>33335.267500000002</v>
      </c>
      <c r="H8" s="20">
        <f>F8/F13</f>
        <v>0.55882399731753229</v>
      </c>
    </row>
    <row r="9" spans="1:8" x14ac:dyDescent="0.2">
      <c r="A9" s="7" t="s">
        <v>1</v>
      </c>
      <c r="B9" s="26">
        <v>763.66</v>
      </c>
      <c r="C9" s="31">
        <f>B9/B13</f>
        <v>9.5055569406709891E-3</v>
      </c>
      <c r="D9" s="37">
        <v>4039.4</v>
      </c>
      <c r="E9" s="34">
        <f>D9/D13</f>
        <v>2.4168911697731724E-2</v>
      </c>
      <c r="F9" s="28">
        <v>45044.7</v>
      </c>
      <c r="G9" s="13">
        <f t="shared" si="0"/>
        <v>16441.315499999997</v>
      </c>
      <c r="H9" s="21">
        <f>F9/F13</f>
        <v>0.2756180567283194</v>
      </c>
    </row>
    <row r="10" spans="1:8" ht="21" customHeight="1" x14ac:dyDescent="0.2">
      <c r="A10" s="8" t="s">
        <v>2</v>
      </c>
      <c r="B10" s="27">
        <v>16940.23</v>
      </c>
      <c r="C10" s="30">
        <f>B10/B13</f>
        <v>0.21086127445861105</v>
      </c>
      <c r="D10" s="38">
        <v>35485.519999999997</v>
      </c>
      <c r="E10" s="33">
        <f>D10/D13</f>
        <v>0.21232024543944469</v>
      </c>
      <c r="F10" s="29">
        <v>43142.3</v>
      </c>
      <c r="G10" s="14">
        <f t="shared" si="0"/>
        <v>15746.939500000002</v>
      </c>
      <c r="H10" s="20">
        <f>F10/F13</f>
        <v>0.2639777130004235</v>
      </c>
    </row>
    <row r="11" spans="1:8" ht="21" customHeight="1" x14ac:dyDescent="0.2">
      <c r="A11" s="8" t="s">
        <v>3</v>
      </c>
      <c r="B11" s="27">
        <v>39273.03</v>
      </c>
      <c r="C11" s="30">
        <f>B11/B13</f>
        <v>0.48884585142298925</v>
      </c>
      <c r="D11" s="38">
        <v>78805.87</v>
      </c>
      <c r="E11" s="33">
        <f>D11/D13</f>
        <v>0.4715185704047446</v>
      </c>
      <c r="F11" s="29">
        <v>26652.3</v>
      </c>
      <c r="G11" s="14">
        <f t="shared" si="0"/>
        <v>9728.0895</v>
      </c>
      <c r="H11" s="20">
        <f>F11/F13</f>
        <v>0.16307923314707806</v>
      </c>
    </row>
    <row r="12" spans="1:8" ht="21" customHeight="1" x14ac:dyDescent="0.2">
      <c r="A12" s="8" t="s">
        <v>4</v>
      </c>
      <c r="B12" s="27">
        <v>17068.689999999999</v>
      </c>
      <c r="C12" s="32">
        <f>B12/B13</f>
        <v>0.21246026333402496</v>
      </c>
      <c r="D12" s="38">
        <v>34141.57</v>
      </c>
      <c r="E12" s="35">
        <f>D12/D13</f>
        <v>0.20427899949297579</v>
      </c>
      <c r="F12" s="29">
        <v>2307.5</v>
      </c>
      <c r="G12" s="17">
        <f t="shared" si="0"/>
        <v>842.23749999999995</v>
      </c>
      <c r="H12" s="20">
        <f>F12/F13</f>
        <v>1.4119056534966312E-2</v>
      </c>
    </row>
    <row r="13" spans="1:8" ht="21" customHeight="1" thickBot="1" x14ac:dyDescent="0.25">
      <c r="A13" s="9" t="s">
        <v>5</v>
      </c>
      <c r="B13" s="23">
        <f t="shared" ref="B13:H13" si="1">SUM(B8,B10,B11,B12)</f>
        <v>80338.27</v>
      </c>
      <c r="C13" s="12">
        <f t="shared" si="1"/>
        <v>0.99999999999999978</v>
      </c>
      <c r="D13" s="24">
        <f t="shared" si="1"/>
        <v>167132.06</v>
      </c>
      <c r="E13" s="12">
        <f t="shared" si="1"/>
        <v>0.99999999999999989</v>
      </c>
      <c r="F13" s="15">
        <f t="shared" si="1"/>
        <v>163431.59999999998</v>
      </c>
      <c r="G13" s="15">
        <f t="shared" si="0"/>
        <v>59652.533999999992</v>
      </c>
      <c r="H13" s="22">
        <f t="shared" si="1"/>
        <v>1.0000000000000002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H18"/>
  <sheetViews>
    <sheetView zoomScaleNormal="100" workbookViewId="0">
      <selection activeCell="A19" sqref="A19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40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25">
        <v>7055.09</v>
      </c>
      <c r="C8" s="30">
        <f>B8/B13</f>
        <v>8.665383395642233E-2</v>
      </c>
      <c r="D8" s="36">
        <v>18679.7</v>
      </c>
      <c r="E8" s="33">
        <f>D8/D13</f>
        <v>0.11037428592362546</v>
      </c>
      <c r="F8" s="1">
        <v>88156.5</v>
      </c>
      <c r="G8" s="16">
        <f t="shared" ref="G8:G13" si="0">(F8*365)/1000</f>
        <v>32177.122500000001</v>
      </c>
      <c r="H8" s="20">
        <f>F8/F13</f>
        <v>0.55420637714688059</v>
      </c>
    </row>
    <row r="9" spans="1:8" x14ac:dyDescent="0.2">
      <c r="A9" s="7" t="s">
        <v>1</v>
      </c>
      <c r="B9" s="26">
        <v>764.26</v>
      </c>
      <c r="C9" s="31">
        <f>B9/B13</f>
        <v>9.3869899802178757E-3</v>
      </c>
      <c r="D9" s="37">
        <v>4028</v>
      </c>
      <c r="E9" s="34">
        <f>D9/D13</f>
        <v>2.3800576224477017E-2</v>
      </c>
      <c r="F9" s="28">
        <v>43591.8</v>
      </c>
      <c r="G9" s="13">
        <f t="shared" si="0"/>
        <v>15911.007000000001</v>
      </c>
      <c r="H9" s="21">
        <f>F9/F13</f>
        <v>0.27404506248899846</v>
      </c>
    </row>
    <row r="10" spans="1:8" ht="21" customHeight="1" x14ac:dyDescent="0.2">
      <c r="A10" s="8" t="s">
        <v>2</v>
      </c>
      <c r="B10" s="27">
        <v>18083.689999999999</v>
      </c>
      <c r="C10" s="30">
        <f>B10/B13</f>
        <v>0.22211213047309317</v>
      </c>
      <c r="D10" s="38">
        <v>37751.699999999997</v>
      </c>
      <c r="E10" s="33">
        <f>D10/D13</f>
        <v>0.22306658725262882</v>
      </c>
      <c r="F10" s="29">
        <v>42901.1</v>
      </c>
      <c r="G10" s="14">
        <f t="shared" si="0"/>
        <v>15658.9015</v>
      </c>
      <c r="H10" s="20">
        <f>F10/F13</f>
        <v>0.2697028943596449</v>
      </c>
    </row>
    <row r="11" spans="1:8" ht="21" customHeight="1" x14ac:dyDescent="0.2">
      <c r="A11" s="8" t="s">
        <v>3</v>
      </c>
      <c r="B11" s="27">
        <v>39167.760000000002</v>
      </c>
      <c r="C11" s="30">
        <f>B11/B13</f>
        <v>0.48107629689840958</v>
      </c>
      <c r="D11" s="38">
        <v>78585.7</v>
      </c>
      <c r="E11" s="33">
        <f>D11/D13</f>
        <v>0.46434581504565131</v>
      </c>
      <c r="F11" s="29">
        <v>25784</v>
      </c>
      <c r="G11" s="14">
        <f t="shared" si="0"/>
        <v>9411.16</v>
      </c>
      <c r="H11" s="20">
        <f>F11/F13</f>
        <v>0.16209419870747102</v>
      </c>
    </row>
    <row r="12" spans="1:8" ht="21" customHeight="1" x14ac:dyDescent="0.2">
      <c r="A12" s="8" t="s">
        <v>4</v>
      </c>
      <c r="B12" s="27">
        <v>17110.400000000001</v>
      </c>
      <c r="C12" s="32">
        <f>B12/B13</f>
        <v>0.21015773867207488</v>
      </c>
      <c r="D12" s="38">
        <v>34222.5</v>
      </c>
      <c r="E12" s="35">
        <f>D12/D13</f>
        <v>0.20221331177809451</v>
      </c>
      <c r="F12" s="29">
        <v>2226.4</v>
      </c>
      <c r="G12" s="17">
        <f t="shared" si="0"/>
        <v>812.63599999999997</v>
      </c>
      <c r="H12" s="20">
        <f>F12/F13</f>
        <v>1.3996529786003471E-2</v>
      </c>
    </row>
    <row r="13" spans="1:8" ht="21" customHeight="1" thickBot="1" x14ac:dyDescent="0.25">
      <c r="A13" s="9" t="s">
        <v>5</v>
      </c>
      <c r="B13" s="23">
        <f t="shared" ref="B13:H13" si="1">SUM(B8,B10,B11,B12)</f>
        <v>81416.94</v>
      </c>
      <c r="C13" s="12">
        <f t="shared" si="1"/>
        <v>0.99999999999999989</v>
      </c>
      <c r="D13" s="24">
        <f t="shared" si="1"/>
        <v>169239.59999999998</v>
      </c>
      <c r="E13" s="12">
        <f t="shared" si="1"/>
        <v>1</v>
      </c>
      <c r="F13" s="15">
        <f t="shared" si="1"/>
        <v>159068</v>
      </c>
      <c r="G13" s="15">
        <f t="shared" si="0"/>
        <v>58059.82</v>
      </c>
      <c r="H13" s="22">
        <f t="shared" si="1"/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G18"/>
  <sheetViews>
    <sheetView zoomScaleNormal="100"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8" max="8" width="9.5703125" bestFit="1" customWidth="1"/>
  </cols>
  <sheetData>
    <row r="1" spans="1:7" x14ac:dyDescent="0.2">
      <c r="A1" s="3"/>
    </row>
    <row r="3" spans="1:7" ht="15.75" x14ac:dyDescent="0.25">
      <c r="A3" s="75" t="s">
        <v>34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7054.34</v>
      </c>
      <c r="C8" s="44">
        <f>B8/B13</f>
        <v>8.5561791752911717E-2</v>
      </c>
      <c r="D8" s="45">
        <v>18662</v>
      </c>
      <c r="E8" s="44">
        <f>D8/D13</f>
        <v>0.10896974372643295</v>
      </c>
      <c r="F8" s="46">
        <v>86709.152889999998</v>
      </c>
      <c r="G8" s="44">
        <f>F8/F13</f>
        <v>0.5531931442458683</v>
      </c>
    </row>
    <row r="9" spans="1:7" x14ac:dyDescent="0.2">
      <c r="A9" s="47" t="s">
        <v>1</v>
      </c>
      <c r="B9" s="48">
        <v>764.26</v>
      </c>
      <c r="C9" s="49">
        <f>B9/B13</f>
        <v>9.2696772433821326E-3</v>
      </c>
      <c r="D9" s="50">
        <v>4029</v>
      </c>
      <c r="E9" s="49">
        <f>D9/D13</f>
        <v>2.352583310865922E-2</v>
      </c>
      <c r="F9" s="50">
        <v>42994.356</v>
      </c>
      <c r="G9" s="49">
        <f>F9/F13</f>
        <v>0.27429841242526076</v>
      </c>
    </row>
    <row r="10" spans="1:7" ht="21" customHeight="1" x14ac:dyDescent="0.2">
      <c r="A10" s="51" t="s">
        <v>2</v>
      </c>
      <c r="B10" s="52">
        <v>18671.6999594677</v>
      </c>
      <c r="C10" s="44">
        <f>B10/B13</f>
        <v>0.22646825976701229</v>
      </c>
      <c r="D10" s="53">
        <v>38907.401918935298</v>
      </c>
      <c r="E10" s="44">
        <f>D10/D13</f>
        <v>0.2271851685868452</v>
      </c>
      <c r="F10" s="53">
        <v>42336.214196111199</v>
      </c>
      <c r="G10" s="44">
        <f>F10/F13</f>
        <v>0.27009955311550871</v>
      </c>
    </row>
    <row r="11" spans="1:7" ht="21" customHeight="1" x14ac:dyDescent="0.2">
      <c r="A11" s="51" t="s">
        <v>3</v>
      </c>
      <c r="B11" s="52">
        <v>39231.605080074303</v>
      </c>
      <c r="C11" s="44">
        <f>B11/B13</f>
        <v>0.47583848014042296</v>
      </c>
      <c r="D11" s="53">
        <v>78708.127160148695</v>
      </c>
      <c r="E11" s="44">
        <f>D11/D13</f>
        <v>0.45958656338167936</v>
      </c>
      <c r="F11" s="53">
        <v>25501.376245049498</v>
      </c>
      <c r="G11" s="44">
        <f>F11/F13</f>
        <v>0.16269547143993354</v>
      </c>
    </row>
    <row r="12" spans="1:7" ht="21" customHeight="1" x14ac:dyDescent="0.2">
      <c r="A12" s="51" t="s">
        <v>4</v>
      </c>
      <c r="B12" s="52">
        <v>17489.669999999998</v>
      </c>
      <c r="C12" s="44">
        <f>B12/B13</f>
        <v>0.21213146833965296</v>
      </c>
      <c r="D12" s="53">
        <v>34981.018126924799</v>
      </c>
      <c r="E12" s="44">
        <f>D12/D13</f>
        <v>0.20425852430504238</v>
      </c>
      <c r="F12" s="53">
        <v>2196.2564545739297</v>
      </c>
      <c r="G12" s="44">
        <f>F12/F13</f>
        <v>1.4011831198689446E-2</v>
      </c>
    </row>
    <row r="13" spans="1:7" ht="21" customHeight="1" x14ac:dyDescent="0.2">
      <c r="A13" s="54" t="s">
        <v>5</v>
      </c>
      <c r="B13" s="55">
        <f t="shared" ref="B13:G13" si="0">SUM(B8,B10,B11,B12)</f>
        <v>82447.315039542009</v>
      </c>
      <c r="C13" s="56">
        <f t="shared" si="0"/>
        <v>1</v>
      </c>
      <c r="D13" s="57">
        <f t="shared" si="0"/>
        <v>171258.54720600881</v>
      </c>
      <c r="E13" s="56">
        <f t="shared" si="0"/>
        <v>0.99999999999999978</v>
      </c>
      <c r="F13" s="57">
        <f t="shared" si="0"/>
        <v>156742.99978573463</v>
      </c>
      <c r="G13" s="58">
        <f t="shared" si="0"/>
        <v>1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A3:G3"/>
    <mergeCell ref="A4:G4"/>
    <mergeCell ref="F6:G6"/>
    <mergeCell ref="B7:C7"/>
    <mergeCell ref="D7:E7"/>
    <mergeCell ref="F7:G7"/>
  </mergeCells>
  <printOptions horizontalCentered="1"/>
  <pageMargins left="0.33" right="0.31" top="1" bottom="1" header="0.5" footer="0.5"/>
  <pageSetup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G18"/>
  <sheetViews>
    <sheetView zoomScaleNormal="100"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8" max="8" width="9.5703125" bestFit="1" customWidth="1"/>
  </cols>
  <sheetData>
    <row r="1" spans="1:7" x14ac:dyDescent="0.2">
      <c r="A1" s="3"/>
    </row>
    <row r="3" spans="1:7" ht="15.75" x14ac:dyDescent="0.25">
      <c r="A3" s="75" t="s">
        <v>33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7054.4</v>
      </c>
      <c r="C8" s="44">
        <f>B8/B13</f>
        <v>8.4102430331811404E-2</v>
      </c>
      <c r="D8" s="45">
        <v>18659</v>
      </c>
      <c r="E8" s="44">
        <f>D8/D13</f>
        <v>0.10718484258464882</v>
      </c>
      <c r="F8" s="46">
        <v>85518</v>
      </c>
      <c r="G8" s="44">
        <f>F8/F13</f>
        <v>0.55141241480698178</v>
      </c>
    </row>
    <row r="9" spans="1:7" x14ac:dyDescent="0.2">
      <c r="A9" s="47" t="s">
        <v>1</v>
      </c>
      <c r="B9" s="48">
        <v>764.26</v>
      </c>
      <c r="C9" s="49">
        <f>B9/B13</f>
        <v>9.1114940186819843E-3</v>
      </c>
      <c r="D9" s="50">
        <v>4029</v>
      </c>
      <c r="E9" s="49">
        <f>D9/D13</f>
        <v>2.3144205518706794E-2</v>
      </c>
      <c r="F9" s="50">
        <v>42196</v>
      </c>
      <c r="G9" s="49">
        <f>F9/F13</f>
        <v>0.27207603376125966</v>
      </c>
    </row>
    <row r="10" spans="1:7" ht="21" customHeight="1" x14ac:dyDescent="0.2">
      <c r="A10" s="51" t="s">
        <v>2</v>
      </c>
      <c r="B10" s="52">
        <v>18525.689999999999</v>
      </c>
      <c r="C10" s="44">
        <f>B10/B13</f>
        <v>0.22086294405955648</v>
      </c>
      <c r="D10" s="53">
        <v>38598</v>
      </c>
      <c r="E10" s="44">
        <f>D10/D13</f>
        <v>0.22172252286201163</v>
      </c>
      <c r="F10" s="53">
        <v>41953</v>
      </c>
      <c r="G10" s="44">
        <f>F10/F13</f>
        <v>0.27050919149649555</v>
      </c>
    </row>
    <row r="11" spans="1:7" ht="21" customHeight="1" x14ac:dyDescent="0.2">
      <c r="A11" s="51" t="s">
        <v>3</v>
      </c>
      <c r="B11" s="52">
        <v>39336.050000000003</v>
      </c>
      <c r="C11" s="44">
        <f>B11/B13</f>
        <v>0.46896368290055152</v>
      </c>
      <c r="D11" s="53">
        <v>78898.45</v>
      </c>
      <c r="E11" s="44">
        <f>D11/D13</f>
        <v>0.45322460707555523</v>
      </c>
      <c r="F11" s="53">
        <v>25294</v>
      </c>
      <c r="G11" s="44">
        <f>F11/F13</f>
        <v>0.16309344956766761</v>
      </c>
    </row>
    <row r="12" spans="1:7" ht="21" customHeight="1" x14ac:dyDescent="0.2">
      <c r="A12" s="51" t="s">
        <v>4</v>
      </c>
      <c r="B12" s="52">
        <v>18962.53</v>
      </c>
      <c r="C12" s="44">
        <f>B12/B13</f>
        <v>0.22607094270808059</v>
      </c>
      <c r="D12" s="53">
        <v>37927</v>
      </c>
      <c r="E12" s="44">
        <f>D12/D13</f>
        <v>0.21786802747778422</v>
      </c>
      <c r="F12" s="53">
        <v>2324</v>
      </c>
      <c r="G12" s="44">
        <f>F12/F13</f>
        <v>1.4984944128855045E-2</v>
      </c>
    </row>
    <row r="13" spans="1:7" ht="21" customHeight="1" x14ac:dyDescent="0.2">
      <c r="A13" s="54" t="s">
        <v>5</v>
      </c>
      <c r="B13" s="55">
        <f t="shared" ref="B13:G13" si="0">SUM(B8,B10,B11,B12)</f>
        <v>83878.67</v>
      </c>
      <c r="C13" s="56">
        <f t="shared" si="0"/>
        <v>1</v>
      </c>
      <c r="D13" s="57">
        <f t="shared" si="0"/>
        <v>174082.45</v>
      </c>
      <c r="E13" s="56">
        <f t="shared" si="0"/>
        <v>0.99999999999999989</v>
      </c>
      <c r="F13" s="57">
        <f t="shared" si="0"/>
        <v>155089</v>
      </c>
      <c r="G13" s="58">
        <f t="shared" si="0"/>
        <v>1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A3:G3"/>
    <mergeCell ref="A4:G4"/>
    <mergeCell ref="F6:G6"/>
    <mergeCell ref="B7:C7"/>
    <mergeCell ref="D7:E7"/>
    <mergeCell ref="F7:G7"/>
  </mergeCells>
  <printOptions horizontalCentered="1"/>
  <pageMargins left="0.33" right="0.31" top="1" bottom="1" header="0.5" footer="0.5"/>
  <pageSetup scale="12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G18"/>
  <sheetViews>
    <sheetView zoomScaleNormal="100"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8" max="8" width="9.5703125" bestFit="1" customWidth="1"/>
  </cols>
  <sheetData>
    <row r="1" spans="1:7" x14ac:dyDescent="0.2">
      <c r="A1" s="3"/>
    </row>
    <row r="3" spans="1:7" ht="15.75" x14ac:dyDescent="0.25">
      <c r="A3" s="75" t="s">
        <v>32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7056.18</v>
      </c>
      <c r="C8" s="44">
        <v>8.4000000000000005E-2</v>
      </c>
      <c r="D8" s="45">
        <v>18642</v>
      </c>
      <c r="E8" s="44">
        <v>0.107</v>
      </c>
      <c r="F8" s="46">
        <v>86179</v>
      </c>
      <c r="G8" s="44">
        <v>0.55200000000000005</v>
      </c>
    </row>
    <row r="9" spans="1:7" x14ac:dyDescent="0.2">
      <c r="A9" s="47" t="s">
        <v>1</v>
      </c>
      <c r="B9" s="48">
        <v>764.26</v>
      </c>
      <c r="C9" s="49">
        <v>8.9999999999999993E-3</v>
      </c>
      <c r="D9" s="50">
        <v>4026</v>
      </c>
      <c r="E9" s="49">
        <v>2.3E-2</v>
      </c>
      <c r="F9" s="50">
        <v>42319</v>
      </c>
      <c r="G9" s="49">
        <v>0.27100000000000002</v>
      </c>
    </row>
    <row r="10" spans="1:7" ht="21" customHeight="1" x14ac:dyDescent="0.2">
      <c r="A10" s="51" t="s">
        <v>2</v>
      </c>
      <c r="B10" s="52">
        <v>18242.55</v>
      </c>
      <c r="C10" s="44">
        <v>0.218</v>
      </c>
      <c r="D10" s="53">
        <v>38014</v>
      </c>
      <c r="E10" s="44">
        <v>0.219</v>
      </c>
      <c r="F10" s="53">
        <v>42029</v>
      </c>
      <c r="G10" s="44">
        <v>0.26900000000000002</v>
      </c>
    </row>
    <row r="11" spans="1:7" ht="21" customHeight="1" x14ac:dyDescent="0.2">
      <c r="A11" s="51" t="s">
        <v>3</v>
      </c>
      <c r="B11" s="52">
        <v>39544.43</v>
      </c>
      <c r="C11" s="44">
        <v>0.47199999999999998</v>
      </c>
      <c r="D11" s="53">
        <v>79344</v>
      </c>
      <c r="E11" s="44">
        <v>0.45700000000000002</v>
      </c>
      <c r="F11" s="53">
        <v>25541</v>
      </c>
      <c r="G11" s="44">
        <v>0.16400000000000001</v>
      </c>
    </row>
    <row r="12" spans="1:7" ht="21" customHeight="1" x14ac:dyDescent="0.2">
      <c r="A12" s="51" t="s">
        <v>4</v>
      </c>
      <c r="B12" s="52">
        <v>18899.849999999999</v>
      </c>
      <c r="C12" s="44">
        <v>0.22600000000000001</v>
      </c>
      <c r="D12" s="53">
        <v>37800</v>
      </c>
      <c r="E12" s="44">
        <v>0.217</v>
      </c>
      <c r="F12" s="53">
        <v>2320</v>
      </c>
      <c r="G12" s="44">
        <v>1.54E-2</v>
      </c>
    </row>
    <row r="13" spans="1:7" ht="21" customHeight="1" x14ac:dyDescent="0.2">
      <c r="A13" s="54" t="s">
        <v>5</v>
      </c>
      <c r="B13" s="55">
        <f t="shared" ref="B13:G13" si="0">SUM(B8,B10,B11,B12)</f>
        <v>83743.010000000009</v>
      </c>
      <c r="C13" s="56">
        <f t="shared" si="0"/>
        <v>1</v>
      </c>
      <c r="D13" s="57">
        <f t="shared" si="0"/>
        <v>173800</v>
      </c>
      <c r="E13" s="56">
        <f t="shared" si="0"/>
        <v>1</v>
      </c>
      <c r="F13" s="57">
        <f t="shared" si="0"/>
        <v>156069</v>
      </c>
      <c r="G13" s="58">
        <f t="shared" si="0"/>
        <v>1.0004000000000002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A3:G3"/>
    <mergeCell ref="A4:G4"/>
    <mergeCell ref="F6:G6"/>
    <mergeCell ref="B7:C7"/>
    <mergeCell ref="D7:E7"/>
    <mergeCell ref="F7:G7"/>
  </mergeCells>
  <printOptions horizontalCentered="1"/>
  <pageMargins left="0.33" right="0.31" top="1" bottom="1" header="0.5" footer="0.5"/>
  <pageSetup scale="12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G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</cols>
  <sheetData>
    <row r="1" spans="1:7" x14ac:dyDescent="0.2">
      <c r="A1" s="3"/>
    </row>
    <row r="3" spans="1:7" ht="15.75" x14ac:dyDescent="0.25">
      <c r="A3" s="75" t="s">
        <v>31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7059.5</v>
      </c>
      <c r="C8" s="44">
        <v>8.4000000000000005E-2</v>
      </c>
      <c r="D8" s="45">
        <v>18630</v>
      </c>
      <c r="E8" s="44">
        <v>0.107</v>
      </c>
      <c r="F8" s="46">
        <v>87025</v>
      </c>
      <c r="G8" s="44">
        <v>0.55600000000000005</v>
      </c>
    </row>
    <row r="9" spans="1:7" x14ac:dyDescent="0.2">
      <c r="A9" s="47" t="s">
        <v>1</v>
      </c>
      <c r="B9" s="48">
        <v>764.27</v>
      </c>
      <c r="C9" s="49">
        <v>9.1176809187470953E-3</v>
      </c>
      <c r="D9" s="50">
        <v>4011.64</v>
      </c>
      <c r="E9" s="49">
        <v>2.3070554084129415E-2</v>
      </c>
      <c r="F9" s="50">
        <v>42439</v>
      </c>
      <c r="G9" s="49">
        <v>0.27085179222112044</v>
      </c>
    </row>
    <row r="10" spans="1:7" ht="21" customHeight="1" x14ac:dyDescent="0.2">
      <c r="A10" s="51" t="s">
        <v>2</v>
      </c>
      <c r="B10" s="52">
        <v>18045.79</v>
      </c>
      <c r="C10" s="44">
        <v>0.216</v>
      </c>
      <c r="D10" s="53">
        <v>37590</v>
      </c>
      <c r="E10" s="44">
        <v>0.216</v>
      </c>
      <c r="F10" s="53">
        <v>41573</v>
      </c>
      <c r="G10" s="44">
        <v>0.26500000000000001</v>
      </c>
    </row>
    <row r="11" spans="1:7" ht="21" customHeight="1" x14ac:dyDescent="0.2">
      <c r="A11" s="51" t="s">
        <v>3</v>
      </c>
      <c r="B11" s="52">
        <v>39747.71</v>
      </c>
      <c r="C11" s="44">
        <v>0.47399999999999998</v>
      </c>
      <c r="D11" s="53">
        <v>79725</v>
      </c>
      <c r="E11" s="44">
        <v>0.45900000000000002</v>
      </c>
      <c r="F11" s="53">
        <v>25870</v>
      </c>
      <c r="G11" s="44">
        <v>0.16500000000000001</v>
      </c>
    </row>
    <row r="12" spans="1:7" ht="21" customHeight="1" x14ac:dyDescent="0.2">
      <c r="A12" s="51" t="s">
        <v>4</v>
      </c>
      <c r="B12" s="52">
        <v>18969.849999999999</v>
      </c>
      <c r="C12" s="44">
        <v>0.22600000000000001</v>
      </c>
      <c r="D12" s="53">
        <v>37941</v>
      </c>
      <c r="E12" s="44">
        <v>0.218</v>
      </c>
      <c r="F12" s="53">
        <v>2219</v>
      </c>
      <c r="G12" s="44">
        <v>1.4E-2</v>
      </c>
    </row>
    <row r="13" spans="1:7" ht="21" customHeight="1" x14ac:dyDescent="0.2">
      <c r="A13" s="54" t="s">
        <v>5</v>
      </c>
      <c r="B13" s="55">
        <v>83822.850000000006</v>
      </c>
      <c r="C13" s="56">
        <f>C12+C11+C10+C8</f>
        <v>0.99999999999999989</v>
      </c>
      <c r="D13" s="57">
        <f>SUM(D8,D10,D11,D12)</f>
        <v>173886</v>
      </c>
      <c r="E13" s="56">
        <v>1</v>
      </c>
      <c r="F13" s="57">
        <f>SUM(F8,F10,F11,F12)</f>
        <v>156687</v>
      </c>
      <c r="G13" s="58">
        <f>G12+G11+G10+G8</f>
        <v>1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I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</cols>
  <sheetData>
    <row r="1" spans="1:9" x14ac:dyDescent="0.2">
      <c r="A1" s="3"/>
    </row>
    <row r="3" spans="1:9" ht="15.75" x14ac:dyDescent="0.25">
      <c r="A3" s="75" t="s">
        <v>30</v>
      </c>
      <c r="B3" s="75"/>
      <c r="C3" s="75"/>
      <c r="D3" s="75"/>
      <c r="E3" s="75"/>
      <c r="F3" s="75"/>
      <c r="G3" s="75"/>
    </row>
    <row r="4" spans="1:9" x14ac:dyDescent="0.2">
      <c r="A4" s="76"/>
      <c r="B4" s="76"/>
      <c r="C4" s="76"/>
      <c r="D4" s="76"/>
      <c r="E4" s="76"/>
      <c r="F4" s="76"/>
      <c r="G4" s="76"/>
    </row>
    <row r="6" spans="1:9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9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9" ht="21" customHeight="1" x14ac:dyDescent="0.2">
      <c r="A8" s="42" t="s">
        <v>0</v>
      </c>
      <c r="B8" s="43">
        <v>7061.66</v>
      </c>
      <c r="C8" s="44">
        <v>8.4565861571092263E-2</v>
      </c>
      <c r="D8" s="45">
        <v>18571.439999999999</v>
      </c>
      <c r="E8" s="44">
        <v>0.10629033761821306</v>
      </c>
      <c r="F8" s="46">
        <v>86179.478356164385</v>
      </c>
      <c r="G8" s="44">
        <v>0.55711445775823987</v>
      </c>
    </row>
    <row r="9" spans="1:9" x14ac:dyDescent="0.2">
      <c r="A9" s="47" t="s">
        <v>1</v>
      </c>
      <c r="B9" s="48">
        <v>764.27</v>
      </c>
      <c r="C9" s="49">
        <v>9.1524019880507828E-3</v>
      </c>
      <c r="D9" s="50">
        <v>3984.61</v>
      </c>
      <c r="E9" s="49">
        <v>2.2805207467859683E-2</v>
      </c>
      <c r="F9" s="50">
        <v>41936.74191780822</v>
      </c>
      <c r="G9" s="49">
        <v>0.27110358149453556</v>
      </c>
    </row>
    <row r="10" spans="1:9" ht="21" customHeight="1" x14ac:dyDescent="0.2">
      <c r="A10" s="51" t="s">
        <v>2</v>
      </c>
      <c r="B10" s="52">
        <v>17696.690923178568</v>
      </c>
      <c r="C10" s="44">
        <v>0.21192409644133586</v>
      </c>
      <c r="D10" s="53">
        <v>37795.339999999997</v>
      </c>
      <c r="E10" s="44">
        <v>0.21631491413671491</v>
      </c>
      <c r="F10" s="53">
        <v>41552</v>
      </c>
      <c r="G10" s="44">
        <v>0.26861537518015044</v>
      </c>
    </row>
    <row r="11" spans="1:9" ht="21" customHeight="1" x14ac:dyDescent="0.2">
      <c r="A11" s="51" t="s">
        <v>3</v>
      </c>
      <c r="B11" s="52">
        <v>39868.649925712147</v>
      </c>
      <c r="C11" s="44">
        <v>0.47744110175852583</v>
      </c>
      <c r="D11" s="53">
        <v>80618.36</v>
      </c>
      <c r="E11" s="44">
        <v>0.46200000000000002</v>
      </c>
      <c r="F11" s="53">
        <v>24928</v>
      </c>
      <c r="G11" s="44">
        <v>0.1611476017366037</v>
      </c>
    </row>
    <row r="12" spans="1:9" ht="21" customHeight="1" x14ac:dyDescent="0.2">
      <c r="A12" s="51" t="s">
        <v>4</v>
      </c>
      <c r="B12" s="52">
        <v>18877.854051256552</v>
      </c>
      <c r="C12" s="44">
        <v>0.226068940229046</v>
      </c>
      <c r="D12" s="53">
        <v>37738.550000000003</v>
      </c>
      <c r="E12" s="44">
        <v>0.21598988666047519</v>
      </c>
      <c r="F12" s="53">
        <v>2030</v>
      </c>
      <c r="G12" s="44">
        <v>1.3122565325005938E-2</v>
      </c>
    </row>
    <row r="13" spans="1:9" ht="21" customHeight="1" x14ac:dyDescent="0.2">
      <c r="A13" s="54" t="s">
        <v>5</v>
      </c>
      <c r="B13" s="55">
        <v>83504.854900147271</v>
      </c>
      <c r="C13" s="56">
        <v>0.99999999999999989</v>
      </c>
      <c r="D13" s="57">
        <v>174723.69</v>
      </c>
      <c r="E13" s="56">
        <v>1</v>
      </c>
      <c r="F13" s="57">
        <v>154689.47835616439</v>
      </c>
      <c r="G13" s="58">
        <v>0.99999999999999989</v>
      </c>
      <c r="H13" s="2"/>
      <c r="I13" s="1"/>
    </row>
    <row r="16" spans="1:9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I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14.28515625" bestFit="1" customWidth="1"/>
    <col min="262" max="262" width="11.5703125" customWidth="1"/>
    <col min="263" max="263" width="10.28515625" bestFit="1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14.28515625" bestFit="1" customWidth="1"/>
    <col min="518" max="518" width="11.5703125" customWidth="1"/>
    <col min="519" max="519" width="10.28515625" bestFit="1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14.28515625" bestFit="1" customWidth="1"/>
    <col min="774" max="774" width="11.5703125" customWidth="1"/>
    <col min="775" max="775" width="10.28515625" bestFit="1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14.28515625" bestFit="1" customWidth="1"/>
    <col min="1030" max="1030" width="11.5703125" customWidth="1"/>
    <col min="1031" max="1031" width="10.28515625" bestFit="1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14.28515625" bestFit="1" customWidth="1"/>
    <col min="1286" max="1286" width="11.5703125" customWidth="1"/>
    <col min="1287" max="1287" width="10.28515625" bestFit="1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14.28515625" bestFit="1" customWidth="1"/>
    <col min="1542" max="1542" width="11.5703125" customWidth="1"/>
    <col min="1543" max="1543" width="10.28515625" bestFit="1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14.28515625" bestFit="1" customWidth="1"/>
    <col min="1798" max="1798" width="11.5703125" customWidth="1"/>
    <col min="1799" max="1799" width="10.28515625" bestFit="1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14.28515625" bestFit="1" customWidth="1"/>
    <col min="2054" max="2054" width="11.5703125" customWidth="1"/>
    <col min="2055" max="2055" width="10.28515625" bestFit="1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14.28515625" bestFit="1" customWidth="1"/>
    <col min="2310" max="2310" width="11.5703125" customWidth="1"/>
    <col min="2311" max="2311" width="10.28515625" bestFit="1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14.28515625" bestFit="1" customWidth="1"/>
    <col min="2566" max="2566" width="11.5703125" customWidth="1"/>
    <col min="2567" max="2567" width="10.28515625" bestFit="1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14.28515625" bestFit="1" customWidth="1"/>
    <col min="2822" max="2822" width="11.5703125" customWidth="1"/>
    <col min="2823" max="2823" width="10.28515625" bestFit="1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14.28515625" bestFit="1" customWidth="1"/>
    <col min="3078" max="3078" width="11.5703125" customWidth="1"/>
    <col min="3079" max="3079" width="10.28515625" bestFit="1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14.28515625" bestFit="1" customWidth="1"/>
    <col min="3334" max="3334" width="11.5703125" customWidth="1"/>
    <col min="3335" max="3335" width="10.28515625" bestFit="1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14.28515625" bestFit="1" customWidth="1"/>
    <col min="3590" max="3590" width="11.5703125" customWidth="1"/>
    <col min="3591" max="3591" width="10.28515625" bestFit="1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14.28515625" bestFit="1" customWidth="1"/>
    <col min="3846" max="3846" width="11.5703125" customWidth="1"/>
    <col min="3847" max="3847" width="10.28515625" bestFit="1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14.28515625" bestFit="1" customWidth="1"/>
    <col min="4102" max="4102" width="11.5703125" customWidth="1"/>
    <col min="4103" max="4103" width="10.28515625" bestFit="1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14.28515625" bestFit="1" customWidth="1"/>
    <col min="4358" max="4358" width="11.5703125" customWidth="1"/>
    <col min="4359" max="4359" width="10.28515625" bestFit="1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14.28515625" bestFit="1" customWidth="1"/>
    <col min="4614" max="4614" width="11.5703125" customWidth="1"/>
    <col min="4615" max="4615" width="10.28515625" bestFit="1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14.28515625" bestFit="1" customWidth="1"/>
    <col min="4870" max="4870" width="11.5703125" customWidth="1"/>
    <col min="4871" max="4871" width="10.28515625" bestFit="1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14.28515625" bestFit="1" customWidth="1"/>
    <col min="5126" max="5126" width="11.5703125" customWidth="1"/>
    <col min="5127" max="5127" width="10.28515625" bestFit="1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14.28515625" bestFit="1" customWidth="1"/>
    <col min="5382" max="5382" width="11.5703125" customWidth="1"/>
    <col min="5383" max="5383" width="10.28515625" bestFit="1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14.28515625" bestFit="1" customWidth="1"/>
    <col min="5638" max="5638" width="11.5703125" customWidth="1"/>
    <col min="5639" max="5639" width="10.28515625" bestFit="1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14.28515625" bestFit="1" customWidth="1"/>
    <col min="5894" max="5894" width="11.5703125" customWidth="1"/>
    <col min="5895" max="5895" width="10.28515625" bestFit="1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14.28515625" bestFit="1" customWidth="1"/>
    <col min="6150" max="6150" width="11.5703125" customWidth="1"/>
    <col min="6151" max="6151" width="10.28515625" bestFit="1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14.28515625" bestFit="1" customWidth="1"/>
    <col min="6406" max="6406" width="11.5703125" customWidth="1"/>
    <col min="6407" max="6407" width="10.28515625" bestFit="1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14.28515625" bestFit="1" customWidth="1"/>
    <col min="6662" max="6662" width="11.5703125" customWidth="1"/>
    <col min="6663" max="6663" width="10.28515625" bestFit="1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14.28515625" bestFit="1" customWidth="1"/>
    <col min="6918" max="6918" width="11.5703125" customWidth="1"/>
    <col min="6919" max="6919" width="10.28515625" bestFit="1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14.28515625" bestFit="1" customWidth="1"/>
    <col min="7174" max="7174" width="11.5703125" customWidth="1"/>
    <col min="7175" max="7175" width="10.28515625" bestFit="1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14.28515625" bestFit="1" customWidth="1"/>
    <col min="7430" max="7430" width="11.5703125" customWidth="1"/>
    <col min="7431" max="7431" width="10.28515625" bestFit="1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14.28515625" bestFit="1" customWidth="1"/>
    <col min="7686" max="7686" width="11.5703125" customWidth="1"/>
    <col min="7687" max="7687" width="10.28515625" bestFit="1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14.28515625" bestFit="1" customWidth="1"/>
    <col min="7942" max="7942" width="11.5703125" customWidth="1"/>
    <col min="7943" max="7943" width="10.28515625" bestFit="1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14.28515625" bestFit="1" customWidth="1"/>
    <col min="8198" max="8198" width="11.5703125" customWidth="1"/>
    <col min="8199" max="8199" width="10.28515625" bestFit="1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14.28515625" bestFit="1" customWidth="1"/>
    <col min="8454" max="8454" width="11.5703125" customWidth="1"/>
    <col min="8455" max="8455" width="10.28515625" bestFit="1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14.28515625" bestFit="1" customWidth="1"/>
    <col min="8710" max="8710" width="11.5703125" customWidth="1"/>
    <col min="8711" max="8711" width="10.28515625" bestFit="1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14.28515625" bestFit="1" customWidth="1"/>
    <col min="8966" max="8966" width="11.5703125" customWidth="1"/>
    <col min="8967" max="8967" width="10.28515625" bestFit="1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14.28515625" bestFit="1" customWidth="1"/>
    <col min="9222" max="9222" width="11.5703125" customWidth="1"/>
    <col min="9223" max="9223" width="10.28515625" bestFit="1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14.28515625" bestFit="1" customWidth="1"/>
    <col min="9478" max="9478" width="11.5703125" customWidth="1"/>
    <col min="9479" max="9479" width="10.28515625" bestFit="1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14.28515625" bestFit="1" customWidth="1"/>
    <col min="9734" max="9734" width="11.5703125" customWidth="1"/>
    <col min="9735" max="9735" width="10.28515625" bestFit="1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14.28515625" bestFit="1" customWidth="1"/>
    <col min="9990" max="9990" width="11.5703125" customWidth="1"/>
    <col min="9991" max="9991" width="10.28515625" bestFit="1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14.28515625" bestFit="1" customWidth="1"/>
    <col min="10246" max="10246" width="11.5703125" customWidth="1"/>
    <col min="10247" max="10247" width="10.28515625" bestFit="1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14.28515625" bestFit="1" customWidth="1"/>
    <col min="10502" max="10502" width="11.5703125" customWidth="1"/>
    <col min="10503" max="10503" width="10.28515625" bestFit="1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14.28515625" bestFit="1" customWidth="1"/>
    <col min="10758" max="10758" width="11.5703125" customWidth="1"/>
    <col min="10759" max="10759" width="10.28515625" bestFit="1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14.28515625" bestFit="1" customWidth="1"/>
    <col min="11014" max="11014" width="11.5703125" customWidth="1"/>
    <col min="11015" max="11015" width="10.28515625" bestFit="1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14.28515625" bestFit="1" customWidth="1"/>
    <col min="11270" max="11270" width="11.5703125" customWidth="1"/>
    <col min="11271" max="11271" width="10.28515625" bestFit="1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14.28515625" bestFit="1" customWidth="1"/>
    <col min="11526" max="11526" width="11.5703125" customWidth="1"/>
    <col min="11527" max="11527" width="10.28515625" bestFit="1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14.28515625" bestFit="1" customWidth="1"/>
    <col min="11782" max="11782" width="11.5703125" customWidth="1"/>
    <col min="11783" max="11783" width="10.28515625" bestFit="1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14.28515625" bestFit="1" customWidth="1"/>
    <col min="12038" max="12038" width="11.5703125" customWidth="1"/>
    <col min="12039" max="12039" width="10.28515625" bestFit="1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14.28515625" bestFit="1" customWidth="1"/>
    <col min="12294" max="12294" width="11.5703125" customWidth="1"/>
    <col min="12295" max="12295" width="10.28515625" bestFit="1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14.28515625" bestFit="1" customWidth="1"/>
    <col min="12550" max="12550" width="11.5703125" customWidth="1"/>
    <col min="12551" max="12551" width="10.28515625" bestFit="1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14.28515625" bestFit="1" customWidth="1"/>
    <col min="12806" max="12806" width="11.5703125" customWidth="1"/>
    <col min="12807" max="12807" width="10.28515625" bestFit="1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14.28515625" bestFit="1" customWidth="1"/>
    <col min="13062" max="13062" width="11.5703125" customWidth="1"/>
    <col min="13063" max="13063" width="10.28515625" bestFit="1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14.28515625" bestFit="1" customWidth="1"/>
    <col min="13318" max="13318" width="11.5703125" customWidth="1"/>
    <col min="13319" max="13319" width="10.28515625" bestFit="1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14.28515625" bestFit="1" customWidth="1"/>
    <col min="13574" max="13574" width="11.5703125" customWidth="1"/>
    <col min="13575" max="13575" width="10.28515625" bestFit="1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14.28515625" bestFit="1" customWidth="1"/>
    <col min="13830" max="13830" width="11.5703125" customWidth="1"/>
    <col min="13831" max="13831" width="10.28515625" bestFit="1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14.28515625" bestFit="1" customWidth="1"/>
    <col min="14086" max="14086" width="11.5703125" customWidth="1"/>
    <col min="14087" max="14087" width="10.28515625" bestFit="1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14.28515625" bestFit="1" customWidth="1"/>
    <col min="14342" max="14342" width="11.5703125" customWidth="1"/>
    <col min="14343" max="14343" width="10.28515625" bestFit="1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14.28515625" bestFit="1" customWidth="1"/>
    <col min="14598" max="14598" width="11.5703125" customWidth="1"/>
    <col min="14599" max="14599" width="10.28515625" bestFit="1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14.28515625" bestFit="1" customWidth="1"/>
    <col min="14854" max="14854" width="11.5703125" customWidth="1"/>
    <col min="14855" max="14855" width="10.28515625" bestFit="1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14.28515625" bestFit="1" customWidth="1"/>
    <col min="15110" max="15110" width="11.5703125" customWidth="1"/>
    <col min="15111" max="15111" width="10.28515625" bestFit="1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14.28515625" bestFit="1" customWidth="1"/>
    <col min="15366" max="15366" width="11.5703125" customWidth="1"/>
    <col min="15367" max="15367" width="10.28515625" bestFit="1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14.28515625" bestFit="1" customWidth="1"/>
    <col min="15622" max="15622" width="11.5703125" customWidth="1"/>
    <col min="15623" max="15623" width="10.28515625" bestFit="1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14.28515625" bestFit="1" customWidth="1"/>
    <col min="15878" max="15878" width="11.5703125" customWidth="1"/>
    <col min="15879" max="15879" width="10.28515625" bestFit="1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14.28515625" bestFit="1" customWidth="1"/>
    <col min="16134" max="16134" width="11.5703125" customWidth="1"/>
    <col min="16135" max="16135" width="10.28515625" bestFit="1" customWidth="1"/>
  </cols>
  <sheetData>
    <row r="1" spans="1:9" x14ac:dyDescent="0.2">
      <c r="A1" s="3"/>
    </row>
    <row r="3" spans="1:9" ht="15.75" x14ac:dyDescent="0.25">
      <c r="A3" s="75" t="s">
        <v>29</v>
      </c>
      <c r="B3" s="75"/>
      <c r="C3" s="75"/>
      <c r="D3" s="75"/>
      <c r="E3" s="75"/>
      <c r="F3" s="75"/>
      <c r="G3" s="75"/>
    </row>
    <row r="4" spans="1:9" x14ac:dyDescent="0.2">
      <c r="A4" s="76"/>
      <c r="B4" s="76"/>
      <c r="C4" s="76"/>
      <c r="D4" s="76"/>
      <c r="E4" s="76"/>
      <c r="F4" s="76"/>
      <c r="G4" s="76"/>
    </row>
    <row r="6" spans="1:9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9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9" ht="21" customHeight="1" x14ac:dyDescent="0.2">
      <c r="A8" s="42" t="s">
        <v>0</v>
      </c>
      <c r="B8" s="43">
        <v>7042.12</v>
      </c>
      <c r="C8" s="44">
        <v>8.4310574655011378E-2</v>
      </c>
      <c r="D8" s="45">
        <v>18499.84</v>
      </c>
      <c r="E8" s="44">
        <v>0.10587556674679513</v>
      </c>
      <c r="F8" s="46">
        <v>84224</v>
      </c>
      <c r="G8" s="44">
        <v>0.55443354617865848</v>
      </c>
    </row>
    <row r="9" spans="1:9" x14ac:dyDescent="0.2">
      <c r="A9" s="47" t="s">
        <v>1</v>
      </c>
      <c r="B9" s="48">
        <v>764.27</v>
      </c>
      <c r="C9" s="49">
        <v>9.1500915763414355E-3</v>
      </c>
      <c r="D9" s="50">
        <v>3979.09</v>
      </c>
      <c r="E9" s="49">
        <v>2.2772543378024084E-2</v>
      </c>
      <c r="F9" s="50">
        <v>41184</v>
      </c>
      <c r="G9" s="49">
        <v>0.27110789283128173</v>
      </c>
    </row>
    <row r="10" spans="1:9" ht="21" customHeight="1" x14ac:dyDescent="0.2">
      <c r="A10" s="51" t="s">
        <v>2</v>
      </c>
      <c r="B10" s="52">
        <v>17207.349999999999</v>
      </c>
      <c r="C10" s="44">
        <v>0.20601204847260624</v>
      </c>
      <c r="D10" s="53">
        <v>36796.089999999997</v>
      </c>
      <c r="E10" s="44">
        <v>0.21058597711202262</v>
      </c>
      <c r="F10" s="53">
        <v>40903</v>
      </c>
      <c r="G10" s="44">
        <v>0.26925646324305097</v>
      </c>
    </row>
    <row r="11" spans="1:9" ht="21" customHeight="1" x14ac:dyDescent="0.2">
      <c r="A11" s="51" t="s">
        <v>3</v>
      </c>
      <c r="B11" s="52">
        <v>39825.49</v>
      </c>
      <c r="C11" s="44">
        <v>0.47680385279112097</v>
      </c>
      <c r="D11" s="53">
        <v>80548.160000000003</v>
      </c>
      <c r="E11" s="44">
        <v>0.46098139715865294</v>
      </c>
      <c r="F11" s="53">
        <v>25036</v>
      </c>
      <c r="G11" s="44">
        <v>0.16480908167766425</v>
      </c>
    </row>
    <row r="12" spans="1:9" ht="21" customHeight="1" x14ac:dyDescent="0.2">
      <c r="A12" s="51" t="s">
        <v>4</v>
      </c>
      <c r="B12" s="52">
        <v>19450.98</v>
      </c>
      <c r="C12" s="44">
        <v>0.2328735240812615</v>
      </c>
      <c r="D12" s="53">
        <v>38887.82</v>
      </c>
      <c r="E12" s="44">
        <v>0.222</v>
      </c>
      <c r="F12" s="53">
        <v>1747</v>
      </c>
      <c r="G12" s="44">
        <v>1.1500908900626388E-2</v>
      </c>
    </row>
    <row r="13" spans="1:9" ht="21" customHeight="1" x14ac:dyDescent="0.2">
      <c r="A13" s="54" t="s">
        <v>5</v>
      </c>
      <c r="B13" s="55">
        <v>83525.94</v>
      </c>
      <c r="C13" s="56">
        <v>1</v>
      </c>
      <c r="D13" s="57">
        <v>174731.91</v>
      </c>
      <c r="E13" s="56">
        <v>1</v>
      </c>
      <c r="F13" s="57">
        <v>151910</v>
      </c>
      <c r="G13" s="58">
        <v>1</v>
      </c>
      <c r="H13" s="2"/>
      <c r="I13" s="1"/>
    </row>
    <row r="16" spans="1:9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G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14.28515625" bestFit="1" customWidth="1"/>
    <col min="262" max="262" width="11.5703125" customWidth="1"/>
    <col min="263" max="263" width="10.28515625" bestFit="1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14.28515625" bestFit="1" customWidth="1"/>
    <col min="518" max="518" width="11.5703125" customWidth="1"/>
    <col min="519" max="519" width="10.28515625" bestFit="1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14.28515625" bestFit="1" customWidth="1"/>
    <col min="774" max="774" width="11.5703125" customWidth="1"/>
    <col min="775" max="775" width="10.28515625" bestFit="1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14.28515625" bestFit="1" customWidth="1"/>
    <col min="1030" max="1030" width="11.5703125" customWidth="1"/>
    <col min="1031" max="1031" width="10.28515625" bestFit="1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14.28515625" bestFit="1" customWidth="1"/>
    <col min="1286" max="1286" width="11.5703125" customWidth="1"/>
    <col min="1287" max="1287" width="10.28515625" bestFit="1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14.28515625" bestFit="1" customWidth="1"/>
    <col min="1542" max="1542" width="11.5703125" customWidth="1"/>
    <col min="1543" max="1543" width="10.28515625" bestFit="1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14.28515625" bestFit="1" customWidth="1"/>
    <col min="1798" max="1798" width="11.5703125" customWidth="1"/>
    <col min="1799" max="1799" width="10.28515625" bestFit="1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14.28515625" bestFit="1" customWidth="1"/>
    <col min="2054" max="2054" width="11.5703125" customWidth="1"/>
    <col min="2055" max="2055" width="10.28515625" bestFit="1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14.28515625" bestFit="1" customWidth="1"/>
    <col min="2310" max="2310" width="11.5703125" customWidth="1"/>
    <col min="2311" max="2311" width="10.28515625" bestFit="1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14.28515625" bestFit="1" customWidth="1"/>
    <col min="2566" max="2566" width="11.5703125" customWidth="1"/>
    <col min="2567" max="2567" width="10.28515625" bestFit="1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14.28515625" bestFit="1" customWidth="1"/>
    <col min="2822" max="2822" width="11.5703125" customWidth="1"/>
    <col min="2823" max="2823" width="10.28515625" bestFit="1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14.28515625" bestFit="1" customWidth="1"/>
    <col min="3078" max="3078" width="11.5703125" customWidth="1"/>
    <col min="3079" max="3079" width="10.28515625" bestFit="1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14.28515625" bestFit="1" customWidth="1"/>
    <col min="3334" max="3334" width="11.5703125" customWidth="1"/>
    <col min="3335" max="3335" width="10.28515625" bestFit="1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14.28515625" bestFit="1" customWidth="1"/>
    <col min="3590" max="3590" width="11.5703125" customWidth="1"/>
    <col min="3591" max="3591" width="10.28515625" bestFit="1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14.28515625" bestFit="1" customWidth="1"/>
    <col min="3846" max="3846" width="11.5703125" customWidth="1"/>
    <col min="3847" max="3847" width="10.28515625" bestFit="1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14.28515625" bestFit="1" customWidth="1"/>
    <col min="4102" max="4102" width="11.5703125" customWidth="1"/>
    <col min="4103" max="4103" width="10.28515625" bestFit="1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14.28515625" bestFit="1" customWidth="1"/>
    <col min="4358" max="4358" width="11.5703125" customWidth="1"/>
    <col min="4359" max="4359" width="10.28515625" bestFit="1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14.28515625" bestFit="1" customWidth="1"/>
    <col min="4614" max="4614" width="11.5703125" customWidth="1"/>
    <col min="4615" max="4615" width="10.28515625" bestFit="1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14.28515625" bestFit="1" customWidth="1"/>
    <col min="4870" max="4870" width="11.5703125" customWidth="1"/>
    <col min="4871" max="4871" width="10.28515625" bestFit="1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14.28515625" bestFit="1" customWidth="1"/>
    <col min="5126" max="5126" width="11.5703125" customWidth="1"/>
    <col min="5127" max="5127" width="10.28515625" bestFit="1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14.28515625" bestFit="1" customWidth="1"/>
    <col min="5382" max="5382" width="11.5703125" customWidth="1"/>
    <col min="5383" max="5383" width="10.28515625" bestFit="1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14.28515625" bestFit="1" customWidth="1"/>
    <col min="5638" max="5638" width="11.5703125" customWidth="1"/>
    <col min="5639" max="5639" width="10.28515625" bestFit="1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14.28515625" bestFit="1" customWidth="1"/>
    <col min="5894" max="5894" width="11.5703125" customWidth="1"/>
    <col min="5895" max="5895" width="10.28515625" bestFit="1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14.28515625" bestFit="1" customWidth="1"/>
    <col min="6150" max="6150" width="11.5703125" customWidth="1"/>
    <col min="6151" max="6151" width="10.28515625" bestFit="1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14.28515625" bestFit="1" customWidth="1"/>
    <col min="6406" max="6406" width="11.5703125" customWidth="1"/>
    <col min="6407" max="6407" width="10.28515625" bestFit="1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14.28515625" bestFit="1" customWidth="1"/>
    <col min="6662" max="6662" width="11.5703125" customWidth="1"/>
    <col min="6663" max="6663" width="10.28515625" bestFit="1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14.28515625" bestFit="1" customWidth="1"/>
    <col min="6918" max="6918" width="11.5703125" customWidth="1"/>
    <col min="6919" max="6919" width="10.28515625" bestFit="1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14.28515625" bestFit="1" customWidth="1"/>
    <col min="7174" max="7174" width="11.5703125" customWidth="1"/>
    <col min="7175" max="7175" width="10.28515625" bestFit="1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14.28515625" bestFit="1" customWidth="1"/>
    <col min="7430" max="7430" width="11.5703125" customWidth="1"/>
    <col min="7431" max="7431" width="10.28515625" bestFit="1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14.28515625" bestFit="1" customWidth="1"/>
    <col min="7686" max="7686" width="11.5703125" customWidth="1"/>
    <col min="7687" max="7687" width="10.28515625" bestFit="1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14.28515625" bestFit="1" customWidth="1"/>
    <col min="7942" max="7942" width="11.5703125" customWidth="1"/>
    <col min="7943" max="7943" width="10.28515625" bestFit="1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14.28515625" bestFit="1" customWidth="1"/>
    <col min="8198" max="8198" width="11.5703125" customWidth="1"/>
    <col min="8199" max="8199" width="10.28515625" bestFit="1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14.28515625" bestFit="1" customWidth="1"/>
    <col min="8454" max="8454" width="11.5703125" customWidth="1"/>
    <col min="8455" max="8455" width="10.28515625" bestFit="1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14.28515625" bestFit="1" customWidth="1"/>
    <col min="8710" max="8710" width="11.5703125" customWidth="1"/>
    <col min="8711" max="8711" width="10.28515625" bestFit="1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14.28515625" bestFit="1" customWidth="1"/>
    <col min="8966" max="8966" width="11.5703125" customWidth="1"/>
    <col min="8967" max="8967" width="10.28515625" bestFit="1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14.28515625" bestFit="1" customWidth="1"/>
    <col min="9222" max="9222" width="11.5703125" customWidth="1"/>
    <col min="9223" max="9223" width="10.28515625" bestFit="1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14.28515625" bestFit="1" customWidth="1"/>
    <col min="9478" max="9478" width="11.5703125" customWidth="1"/>
    <col min="9479" max="9479" width="10.28515625" bestFit="1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14.28515625" bestFit="1" customWidth="1"/>
    <col min="9734" max="9734" width="11.5703125" customWidth="1"/>
    <col min="9735" max="9735" width="10.28515625" bestFit="1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14.28515625" bestFit="1" customWidth="1"/>
    <col min="9990" max="9990" width="11.5703125" customWidth="1"/>
    <col min="9991" max="9991" width="10.28515625" bestFit="1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14.28515625" bestFit="1" customWidth="1"/>
    <col min="10246" max="10246" width="11.5703125" customWidth="1"/>
    <col min="10247" max="10247" width="10.28515625" bestFit="1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14.28515625" bestFit="1" customWidth="1"/>
    <col min="10502" max="10502" width="11.5703125" customWidth="1"/>
    <col min="10503" max="10503" width="10.28515625" bestFit="1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14.28515625" bestFit="1" customWidth="1"/>
    <col min="10758" max="10758" width="11.5703125" customWidth="1"/>
    <col min="10759" max="10759" width="10.28515625" bestFit="1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14.28515625" bestFit="1" customWidth="1"/>
    <col min="11014" max="11014" width="11.5703125" customWidth="1"/>
    <col min="11015" max="11015" width="10.28515625" bestFit="1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14.28515625" bestFit="1" customWidth="1"/>
    <col min="11270" max="11270" width="11.5703125" customWidth="1"/>
    <col min="11271" max="11271" width="10.28515625" bestFit="1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14.28515625" bestFit="1" customWidth="1"/>
    <col min="11526" max="11526" width="11.5703125" customWidth="1"/>
    <col min="11527" max="11527" width="10.28515625" bestFit="1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14.28515625" bestFit="1" customWidth="1"/>
    <col min="11782" max="11782" width="11.5703125" customWidth="1"/>
    <col min="11783" max="11783" width="10.28515625" bestFit="1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14.28515625" bestFit="1" customWidth="1"/>
    <col min="12038" max="12038" width="11.5703125" customWidth="1"/>
    <col min="12039" max="12039" width="10.28515625" bestFit="1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14.28515625" bestFit="1" customWidth="1"/>
    <col min="12294" max="12294" width="11.5703125" customWidth="1"/>
    <col min="12295" max="12295" width="10.28515625" bestFit="1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14.28515625" bestFit="1" customWidth="1"/>
    <col min="12550" max="12550" width="11.5703125" customWidth="1"/>
    <col min="12551" max="12551" width="10.28515625" bestFit="1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14.28515625" bestFit="1" customWidth="1"/>
    <col min="12806" max="12806" width="11.5703125" customWidth="1"/>
    <col min="12807" max="12807" width="10.28515625" bestFit="1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14.28515625" bestFit="1" customWidth="1"/>
    <col min="13062" max="13062" width="11.5703125" customWidth="1"/>
    <col min="13063" max="13063" width="10.28515625" bestFit="1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14.28515625" bestFit="1" customWidth="1"/>
    <col min="13318" max="13318" width="11.5703125" customWidth="1"/>
    <col min="13319" max="13319" width="10.28515625" bestFit="1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14.28515625" bestFit="1" customWidth="1"/>
    <col min="13574" max="13574" width="11.5703125" customWidth="1"/>
    <col min="13575" max="13575" width="10.28515625" bestFit="1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14.28515625" bestFit="1" customWidth="1"/>
    <col min="13830" max="13830" width="11.5703125" customWidth="1"/>
    <col min="13831" max="13831" width="10.28515625" bestFit="1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14.28515625" bestFit="1" customWidth="1"/>
    <col min="14086" max="14086" width="11.5703125" customWidth="1"/>
    <col min="14087" max="14087" width="10.28515625" bestFit="1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14.28515625" bestFit="1" customWidth="1"/>
    <col min="14342" max="14342" width="11.5703125" customWidth="1"/>
    <col min="14343" max="14343" width="10.28515625" bestFit="1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14.28515625" bestFit="1" customWidth="1"/>
    <col min="14598" max="14598" width="11.5703125" customWidth="1"/>
    <col min="14599" max="14599" width="10.28515625" bestFit="1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14.28515625" bestFit="1" customWidth="1"/>
    <col min="14854" max="14854" width="11.5703125" customWidth="1"/>
    <col min="14855" max="14855" width="10.28515625" bestFit="1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14.28515625" bestFit="1" customWidth="1"/>
    <col min="15110" max="15110" width="11.5703125" customWidth="1"/>
    <col min="15111" max="15111" width="10.28515625" bestFit="1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14.28515625" bestFit="1" customWidth="1"/>
    <col min="15366" max="15366" width="11.5703125" customWidth="1"/>
    <col min="15367" max="15367" width="10.28515625" bestFit="1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14.28515625" bestFit="1" customWidth="1"/>
    <col min="15622" max="15622" width="11.5703125" customWidth="1"/>
    <col min="15623" max="15623" width="10.28515625" bestFit="1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14.28515625" bestFit="1" customWidth="1"/>
    <col min="15878" max="15878" width="11.5703125" customWidth="1"/>
    <col min="15879" max="15879" width="10.28515625" bestFit="1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14.28515625" bestFit="1" customWidth="1"/>
    <col min="16134" max="16134" width="11.5703125" customWidth="1"/>
    <col min="16135" max="16135" width="10.28515625" bestFit="1" customWidth="1"/>
  </cols>
  <sheetData>
    <row r="1" spans="1:7" x14ac:dyDescent="0.2">
      <c r="A1" s="3"/>
    </row>
    <row r="3" spans="1:7" ht="15.75" x14ac:dyDescent="0.25">
      <c r="A3" s="75" t="s">
        <v>28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7043.52</v>
      </c>
      <c r="C8" s="44">
        <v>8.4422592816240732E-2</v>
      </c>
      <c r="D8" s="45">
        <v>18424.650000000001</v>
      </c>
      <c r="E8" s="44">
        <v>0.105625724345389</v>
      </c>
      <c r="F8" s="46">
        <v>87589.6</v>
      </c>
      <c r="G8" s="44">
        <v>0.56100000000000005</v>
      </c>
    </row>
    <row r="9" spans="1:7" x14ac:dyDescent="0.2">
      <c r="A9" s="47" t="s">
        <v>1</v>
      </c>
      <c r="B9" s="48">
        <v>764.27</v>
      </c>
      <c r="C9" s="49">
        <v>9.1604276003572488E-3</v>
      </c>
      <c r="D9" s="50">
        <v>3952.36</v>
      </c>
      <c r="E9" s="49">
        <v>2.2658280503224843E-2</v>
      </c>
      <c r="F9" s="50">
        <v>42634.8</v>
      </c>
      <c r="G9" s="49">
        <v>0.27300000000000002</v>
      </c>
    </row>
    <row r="10" spans="1:7" ht="21" customHeight="1" x14ac:dyDescent="0.2">
      <c r="A10" s="51" t="s">
        <v>2</v>
      </c>
      <c r="B10" s="52">
        <v>16995.300004247631</v>
      </c>
      <c r="C10" s="44">
        <v>0.20370316149431703</v>
      </c>
      <c r="D10" s="53">
        <v>36344.21</v>
      </c>
      <c r="E10" s="44">
        <v>0.20835584431785298</v>
      </c>
      <c r="F10" s="53">
        <v>41369.513330136251</v>
      </c>
      <c r="G10" s="44">
        <v>0.26500000000000001</v>
      </c>
    </row>
    <row r="11" spans="1:7" ht="21" customHeight="1" x14ac:dyDescent="0.2">
      <c r="A11" s="51" t="s">
        <v>3</v>
      </c>
      <c r="B11" s="52">
        <v>39858.324944818392</v>
      </c>
      <c r="C11" s="44">
        <v>0.47773600943190531</v>
      </c>
      <c r="D11" s="53">
        <v>80603.48</v>
      </c>
      <c r="E11" s="44">
        <v>0.46208752729409103</v>
      </c>
      <c r="F11" s="53">
        <v>25307.387043220122</v>
      </c>
      <c r="G11" s="44">
        <v>0.16200000000000001</v>
      </c>
    </row>
    <row r="12" spans="1:7" ht="21" customHeight="1" x14ac:dyDescent="0.2">
      <c r="A12" s="51" t="s">
        <v>4</v>
      </c>
      <c r="B12" s="52">
        <v>19534.549873803819</v>
      </c>
      <c r="C12" s="44">
        <v>0.23413823625753691</v>
      </c>
      <c r="D12" s="53">
        <v>39061.019999999997</v>
      </c>
      <c r="E12" s="44">
        <v>0.22393090404266708</v>
      </c>
      <c r="F12" s="53">
        <v>1798.4996266436326</v>
      </c>
      <c r="G12" s="44">
        <v>1.1619061224181972E-2</v>
      </c>
    </row>
    <row r="13" spans="1:7" ht="21" customHeight="1" x14ac:dyDescent="0.2">
      <c r="A13" s="54" t="s">
        <v>5</v>
      </c>
      <c r="B13" s="55">
        <v>83431.694822869846</v>
      </c>
      <c r="C13" s="56">
        <v>1</v>
      </c>
      <c r="D13" s="57">
        <v>174433.36</v>
      </c>
      <c r="E13" s="56">
        <v>1</v>
      </c>
      <c r="F13" s="57">
        <v>156065</v>
      </c>
      <c r="G13" s="58">
        <v>1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G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14.28515625" bestFit="1" customWidth="1"/>
    <col min="262" max="262" width="11.5703125" customWidth="1"/>
    <col min="263" max="263" width="10.28515625" bestFit="1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14.28515625" bestFit="1" customWidth="1"/>
    <col min="518" max="518" width="11.5703125" customWidth="1"/>
    <col min="519" max="519" width="10.28515625" bestFit="1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14.28515625" bestFit="1" customWidth="1"/>
    <col min="774" max="774" width="11.5703125" customWidth="1"/>
    <col min="775" max="775" width="10.28515625" bestFit="1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14.28515625" bestFit="1" customWidth="1"/>
    <col min="1030" max="1030" width="11.5703125" customWidth="1"/>
    <col min="1031" max="1031" width="10.28515625" bestFit="1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14.28515625" bestFit="1" customWidth="1"/>
    <col min="1286" max="1286" width="11.5703125" customWidth="1"/>
    <col min="1287" max="1287" width="10.28515625" bestFit="1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14.28515625" bestFit="1" customWidth="1"/>
    <col min="1542" max="1542" width="11.5703125" customWidth="1"/>
    <col min="1543" max="1543" width="10.28515625" bestFit="1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14.28515625" bestFit="1" customWidth="1"/>
    <col min="1798" max="1798" width="11.5703125" customWidth="1"/>
    <col min="1799" max="1799" width="10.28515625" bestFit="1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14.28515625" bestFit="1" customWidth="1"/>
    <col min="2054" max="2054" width="11.5703125" customWidth="1"/>
    <col min="2055" max="2055" width="10.28515625" bestFit="1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14.28515625" bestFit="1" customWidth="1"/>
    <col min="2310" max="2310" width="11.5703125" customWidth="1"/>
    <col min="2311" max="2311" width="10.28515625" bestFit="1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14.28515625" bestFit="1" customWidth="1"/>
    <col min="2566" max="2566" width="11.5703125" customWidth="1"/>
    <col min="2567" max="2567" width="10.28515625" bestFit="1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14.28515625" bestFit="1" customWidth="1"/>
    <col min="2822" max="2822" width="11.5703125" customWidth="1"/>
    <col min="2823" max="2823" width="10.28515625" bestFit="1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14.28515625" bestFit="1" customWidth="1"/>
    <col min="3078" max="3078" width="11.5703125" customWidth="1"/>
    <col min="3079" max="3079" width="10.28515625" bestFit="1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14.28515625" bestFit="1" customWidth="1"/>
    <col min="3334" max="3334" width="11.5703125" customWidth="1"/>
    <col min="3335" max="3335" width="10.28515625" bestFit="1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14.28515625" bestFit="1" customWidth="1"/>
    <col min="3590" max="3590" width="11.5703125" customWidth="1"/>
    <col min="3591" max="3591" width="10.28515625" bestFit="1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14.28515625" bestFit="1" customWidth="1"/>
    <col min="3846" max="3846" width="11.5703125" customWidth="1"/>
    <col min="3847" max="3847" width="10.28515625" bestFit="1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14.28515625" bestFit="1" customWidth="1"/>
    <col min="4102" max="4102" width="11.5703125" customWidth="1"/>
    <col min="4103" max="4103" width="10.28515625" bestFit="1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14.28515625" bestFit="1" customWidth="1"/>
    <col min="4358" max="4358" width="11.5703125" customWidth="1"/>
    <col min="4359" max="4359" width="10.28515625" bestFit="1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14.28515625" bestFit="1" customWidth="1"/>
    <col min="4614" max="4614" width="11.5703125" customWidth="1"/>
    <col min="4615" max="4615" width="10.28515625" bestFit="1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14.28515625" bestFit="1" customWidth="1"/>
    <col min="4870" max="4870" width="11.5703125" customWidth="1"/>
    <col min="4871" max="4871" width="10.28515625" bestFit="1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14.28515625" bestFit="1" customWidth="1"/>
    <col min="5126" max="5126" width="11.5703125" customWidth="1"/>
    <col min="5127" max="5127" width="10.28515625" bestFit="1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14.28515625" bestFit="1" customWidth="1"/>
    <col min="5382" max="5382" width="11.5703125" customWidth="1"/>
    <col min="5383" max="5383" width="10.28515625" bestFit="1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14.28515625" bestFit="1" customWidth="1"/>
    <col min="5638" max="5638" width="11.5703125" customWidth="1"/>
    <col min="5639" max="5639" width="10.28515625" bestFit="1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14.28515625" bestFit="1" customWidth="1"/>
    <col min="5894" max="5894" width="11.5703125" customWidth="1"/>
    <col min="5895" max="5895" width="10.28515625" bestFit="1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14.28515625" bestFit="1" customWidth="1"/>
    <col min="6150" max="6150" width="11.5703125" customWidth="1"/>
    <col min="6151" max="6151" width="10.28515625" bestFit="1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14.28515625" bestFit="1" customWidth="1"/>
    <col min="6406" max="6406" width="11.5703125" customWidth="1"/>
    <col min="6407" max="6407" width="10.28515625" bestFit="1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14.28515625" bestFit="1" customWidth="1"/>
    <col min="6662" max="6662" width="11.5703125" customWidth="1"/>
    <col min="6663" max="6663" width="10.28515625" bestFit="1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14.28515625" bestFit="1" customWidth="1"/>
    <col min="6918" max="6918" width="11.5703125" customWidth="1"/>
    <col min="6919" max="6919" width="10.28515625" bestFit="1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14.28515625" bestFit="1" customWidth="1"/>
    <col min="7174" max="7174" width="11.5703125" customWidth="1"/>
    <col min="7175" max="7175" width="10.28515625" bestFit="1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14.28515625" bestFit="1" customWidth="1"/>
    <col min="7430" max="7430" width="11.5703125" customWidth="1"/>
    <col min="7431" max="7431" width="10.28515625" bestFit="1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14.28515625" bestFit="1" customWidth="1"/>
    <col min="7686" max="7686" width="11.5703125" customWidth="1"/>
    <col min="7687" max="7687" width="10.28515625" bestFit="1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14.28515625" bestFit="1" customWidth="1"/>
    <col min="7942" max="7942" width="11.5703125" customWidth="1"/>
    <col min="7943" max="7943" width="10.28515625" bestFit="1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14.28515625" bestFit="1" customWidth="1"/>
    <col min="8198" max="8198" width="11.5703125" customWidth="1"/>
    <col min="8199" max="8199" width="10.28515625" bestFit="1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14.28515625" bestFit="1" customWidth="1"/>
    <col min="8454" max="8454" width="11.5703125" customWidth="1"/>
    <col min="8455" max="8455" width="10.28515625" bestFit="1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14.28515625" bestFit="1" customWidth="1"/>
    <col min="8710" max="8710" width="11.5703125" customWidth="1"/>
    <col min="8711" max="8711" width="10.28515625" bestFit="1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14.28515625" bestFit="1" customWidth="1"/>
    <col min="8966" max="8966" width="11.5703125" customWidth="1"/>
    <col min="8967" max="8967" width="10.28515625" bestFit="1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14.28515625" bestFit="1" customWidth="1"/>
    <col min="9222" max="9222" width="11.5703125" customWidth="1"/>
    <col min="9223" max="9223" width="10.28515625" bestFit="1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14.28515625" bestFit="1" customWidth="1"/>
    <col min="9478" max="9478" width="11.5703125" customWidth="1"/>
    <col min="9479" max="9479" width="10.28515625" bestFit="1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14.28515625" bestFit="1" customWidth="1"/>
    <col min="9734" max="9734" width="11.5703125" customWidth="1"/>
    <col min="9735" max="9735" width="10.28515625" bestFit="1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14.28515625" bestFit="1" customWidth="1"/>
    <col min="9990" max="9990" width="11.5703125" customWidth="1"/>
    <col min="9991" max="9991" width="10.28515625" bestFit="1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14.28515625" bestFit="1" customWidth="1"/>
    <col min="10246" max="10246" width="11.5703125" customWidth="1"/>
    <col min="10247" max="10247" width="10.28515625" bestFit="1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14.28515625" bestFit="1" customWidth="1"/>
    <col min="10502" max="10502" width="11.5703125" customWidth="1"/>
    <col min="10503" max="10503" width="10.28515625" bestFit="1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14.28515625" bestFit="1" customWidth="1"/>
    <col min="10758" max="10758" width="11.5703125" customWidth="1"/>
    <col min="10759" max="10759" width="10.28515625" bestFit="1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14.28515625" bestFit="1" customWidth="1"/>
    <col min="11014" max="11014" width="11.5703125" customWidth="1"/>
    <col min="11015" max="11015" width="10.28515625" bestFit="1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14.28515625" bestFit="1" customWidth="1"/>
    <col min="11270" max="11270" width="11.5703125" customWidth="1"/>
    <col min="11271" max="11271" width="10.28515625" bestFit="1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14.28515625" bestFit="1" customWidth="1"/>
    <col min="11526" max="11526" width="11.5703125" customWidth="1"/>
    <col min="11527" max="11527" width="10.28515625" bestFit="1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14.28515625" bestFit="1" customWidth="1"/>
    <col min="11782" max="11782" width="11.5703125" customWidth="1"/>
    <col min="11783" max="11783" width="10.28515625" bestFit="1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14.28515625" bestFit="1" customWidth="1"/>
    <col min="12038" max="12038" width="11.5703125" customWidth="1"/>
    <col min="12039" max="12039" width="10.28515625" bestFit="1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14.28515625" bestFit="1" customWidth="1"/>
    <col min="12294" max="12294" width="11.5703125" customWidth="1"/>
    <col min="12295" max="12295" width="10.28515625" bestFit="1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14.28515625" bestFit="1" customWidth="1"/>
    <col min="12550" max="12550" width="11.5703125" customWidth="1"/>
    <col min="12551" max="12551" width="10.28515625" bestFit="1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14.28515625" bestFit="1" customWidth="1"/>
    <col min="12806" max="12806" width="11.5703125" customWidth="1"/>
    <col min="12807" max="12807" width="10.28515625" bestFit="1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14.28515625" bestFit="1" customWidth="1"/>
    <col min="13062" max="13062" width="11.5703125" customWidth="1"/>
    <col min="13063" max="13063" width="10.28515625" bestFit="1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14.28515625" bestFit="1" customWidth="1"/>
    <col min="13318" max="13318" width="11.5703125" customWidth="1"/>
    <col min="13319" max="13319" width="10.28515625" bestFit="1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14.28515625" bestFit="1" customWidth="1"/>
    <col min="13574" max="13574" width="11.5703125" customWidth="1"/>
    <col min="13575" max="13575" width="10.28515625" bestFit="1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14.28515625" bestFit="1" customWidth="1"/>
    <col min="13830" max="13830" width="11.5703125" customWidth="1"/>
    <col min="13831" max="13831" width="10.28515625" bestFit="1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14.28515625" bestFit="1" customWidth="1"/>
    <col min="14086" max="14086" width="11.5703125" customWidth="1"/>
    <col min="14087" max="14087" width="10.28515625" bestFit="1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14.28515625" bestFit="1" customWidth="1"/>
    <col min="14342" max="14342" width="11.5703125" customWidth="1"/>
    <col min="14343" max="14343" width="10.28515625" bestFit="1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14.28515625" bestFit="1" customWidth="1"/>
    <col min="14598" max="14598" width="11.5703125" customWidth="1"/>
    <col min="14599" max="14599" width="10.28515625" bestFit="1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14.28515625" bestFit="1" customWidth="1"/>
    <col min="14854" max="14854" width="11.5703125" customWidth="1"/>
    <col min="14855" max="14855" width="10.28515625" bestFit="1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14.28515625" bestFit="1" customWidth="1"/>
    <col min="15110" max="15110" width="11.5703125" customWidth="1"/>
    <col min="15111" max="15111" width="10.28515625" bestFit="1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14.28515625" bestFit="1" customWidth="1"/>
    <col min="15366" max="15366" width="11.5703125" customWidth="1"/>
    <col min="15367" max="15367" width="10.28515625" bestFit="1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14.28515625" bestFit="1" customWidth="1"/>
    <col min="15622" max="15622" width="11.5703125" customWidth="1"/>
    <col min="15623" max="15623" width="10.28515625" bestFit="1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14.28515625" bestFit="1" customWidth="1"/>
    <col min="15878" max="15878" width="11.5703125" customWidth="1"/>
    <col min="15879" max="15879" width="10.28515625" bestFit="1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14.28515625" bestFit="1" customWidth="1"/>
    <col min="16134" max="16134" width="11.5703125" customWidth="1"/>
    <col min="16135" max="16135" width="10.28515625" bestFit="1" customWidth="1"/>
  </cols>
  <sheetData>
    <row r="1" spans="1:7" x14ac:dyDescent="0.2">
      <c r="A1" s="3"/>
    </row>
    <row r="3" spans="1:7" ht="15.75" x14ac:dyDescent="0.25">
      <c r="A3" s="75" t="s">
        <v>27</v>
      </c>
      <c r="B3" s="75"/>
      <c r="C3" s="75"/>
      <c r="D3" s="75"/>
      <c r="E3" s="75"/>
      <c r="F3" s="75"/>
      <c r="G3" s="75"/>
    </row>
    <row r="4" spans="1:7" x14ac:dyDescent="0.2">
      <c r="A4" s="76"/>
      <c r="B4" s="76"/>
      <c r="C4" s="76"/>
      <c r="D4" s="76"/>
      <c r="E4" s="76"/>
      <c r="F4" s="76"/>
      <c r="G4" s="76"/>
    </row>
    <row r="6" spans="1:7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7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7" ht="21" customHeight="1" x14ac:dyDescent="0.2">
      <c r="A8" s="42" t="s">
        <v>0</v>
      </c>
      <c r="B8" s="43">
        <v>7043.59</v>
      </c>
      <c r="C8" s="44">
        <v>8.4601435931955918E-2</v>
      </c>
      <c r="D8" s="45">
        <v>18389.259999999998</v>
      </c>
      <c r="E8" s="44">
        <v>0.10567370302382158</v>
      </c>
      <c r="F8" s="46">
        <v>87024.876164383561</v>
      </c>
      <c r="G8" s="44">
        <v>0.56187856667904301</v>
      </c>
    </row>
    <row r="9" spans="1:7" x14ac:dyDescent="0.2">
      <c r="A9" s="47" t="s">
        <v>1</v>
      </c>
      <c r="B9" s="48">
        <v>764.27</v>
      </c>
      <c r="C9" s="49">
        <v>9.1797420689898115E-3</v>
      </c>
      <c r="D9" s="50">
        <v>3948.51</v>
      </c>
      <c r="E9" s="49">
        <v>2.2690074158861737E-2</v>
      </c>
      <c r="F9" s="50">
        <v>42273.476712328767</v>
      </c>
      <c r="G9" s="49">
        <v>0.27293989432166915</v>
      </c>
    </row>
    <row r="10" spans="1:7" ht="21" customHeight="1" x14ac:dyDescent="0.2">
      <c r="A10" s="51" t="s">
        <v>2</v>
      </c>
      <c r="B10" s="52">
        <v>16654.303016622562</v>
      </c>
      <c r="C10" s="44">
        <v>0.2000369058466171</v>
      </c>
      <c r="D10" s="53">
        <v>35548.399066296886</v>
      </c>
      <c r="E10" s="44">
        <v>0.20427852811391833</v>
      </c>
      <c r="F10" s="53">
        <v>40459</v>
      </c>
      <c r="G10" s="44">
        <v>0.26122836684539952</v>
      </c>
    </row>
    <row r="11" spans="1:7" ht="21" customHeight="1" x14ac:dyDescent="0.2">
      <c r="A11" s="51" t="s">
        <v>3</v>
      </c>
      <c r="B11" s="52">
        <v>39906.721537033212</v>
      </c>
      <c r="C11" s="44">
        <v>0.47932459802028798</v>
      </c>
      <c r="D11" s="53">
        <v>80776.497656990425</v>
      </c>
      <c r="E11" s="44">
        <v>0.46418135502511937</v>
      </c>
      <c r="F11" s="53">
        <v>25432.557780493829</v>
      </c>
      <c r="G11" s="44">
        <v>0.16420602639747567</v>
      </c>
    </row>
    <row r="12" spans="1:7" ht="21" customHeight="1" x14ac:dyDescent="0.2">
      <c r="A12" s="51" t="s">
        <v>4</v>
      </c>
      <c r="B12" s="52">
        <v>19651.53733559926</v>
      </c>
      <c r="C12" s="44">
        <v>0.23603706020113896</v>
      </c>
      <c r="D12" s="53">
        <v>39305.107046191697</v>
      </c>
      <c r="E12" s="44">
        <v>0.22586641383714073</v>
      </c>
      <c r="F12" s="53">
        <v>1964.9941413734603</v>
      </c>
      <c r="G12" s="44">
        <v>1.2687040078081765E-2</v>
      </c>
    </row>
    <row r="13" spans="1:7" ht="21" customHeight="1" x14ac:dyDescent="0.2">
      <c r="A13" s="54" t="s">
        <v>5</v>
      </c>
      <c r="B13" s="55">
        <v>83256.151889255038</v>
      </c>
      <c r="C13" s="56">
        <v>1</v>
      </c>
      <c r="D13" s="57">
        <v>174019.27</v>
      </c>
      <c r="E13" s="56">
        <v>1</v>
      </c>
      <c r="F13" s="57">
        <v>154882</v>
      </c>
      <c r="G13" s="58">
        <v>1</v>
      </c>
    </row>
    <row r="16" spans="1:7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0E1F-168D-493B-A7FF-470114226BED}">
  <dimension ref="A1:H18"/>
  <sheetViews>
    <sheetView tabSelected="1" workbookViewId="0">
      <selection activeCell="J8" sqref="J8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50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7053.49999999999</v>
      </c>
      <c r="C8" s="62">
        <v>8.8676901901735022E-2</v>
      </c>
      <c r="D8" s="36">
        <v>18759.46</v>
      </c>
      <c r="E8" s="63">
        <v>0.11326657899726085</v>
      </c>
      <c r="F8" s="64">
        <v>96272.668000000005</v>
      </c>
      <c r="G8" s="65">
        <v>35139.522367999998</v>
      </c>
      <c r="H8" s="66">
        <v>0.58757662941646782</v>
      </c>
    </row>
    <row r="9" spans="1:8" x14ac:dyDescent="0.2">
      <c r="A9" s="7" t="s">
        <v>1</v>
      </c>
      <c r="B9" s="26">
        <v>763.58</v>
      </c>
      <c r="C9" s="67">
        <v>9.5997602260050937E-3</v>
      </c>
      <c r="D9" s="37">
        <v>4064.51</v>
      </c>
      <c r="E9" s="68">
        <v>2.4540852615168921E-2</v>
      </c>
      <c r="F9" s="28">
        <v>47211.050999999999</v>
      </c>
      <c r="G9" s="13">
        <v>17232.034113000002</v>
      </c>
      <c r="H9" s="69">
        <v>0.28814107673622341</v>
      </c>
    </row>
    <row r="10" spans="1:8" ht="21" customHeight="1" x14ac:dyDescent="0.2">
      <c r="A10" s="8" t="s">
        <v>2</v>
      </c>
      <c r="B10" s="70">
        <v>17612.1510000001</v>
      </c>
      <c r="C10" s="62">
        <v>0.2214207112079897</v>
      </c>
      <c r="D10" s="38">
        <v>36843.684000000299</v>
      </c>
      <c r="E10" s="71">
        <v>0.22279545262139627</v>
      </c>
      <c r="F10" s="29">
        <v>40612.878999999899</v>
      </c>
      <c r="G10" s="14">
        <v>14823.687438999983</v>
      </c>
      <c r="H10" s="66">
        <v>0.24787075137170592</v>
      </c>
    </row>
    <row r="11" spans="1:8" ht="21" customHeight="1" x14ac:dyDescent="0.2">
      <c r="A11" s="8" t="s">
        <v>3</v>
      </c>
      <c r="B11" s="70">
        <v>39236.2859999992</v>
      </c>
      <c r="C11" s="62">
        <v>0.49328025584608398</v>
      </c>
      <c r="D11" s="38">
        <v>78725.982999998494</v>
      </c>
      <c r="E11" s="71">
        <v>0.47533472565875268</v>
      </c>
      <c r="F11" s="29">
        <v>24708.406999999999</v>
      </c>
      <c r="G11" s="14">
        <v>9019</v>
      </c>
      <c r="H11" s="66">
        <v>0.1508017052494095</v>
      </c>
    </row>
    <row r="12" spans="1:8" ht="21" customHeight="1" x14ac:dyDescent="0.2">
      <c r="A12" s="8" t="s">
        <v>4</v>
      </c>
      <c r="B12" s="72">
        <v>15639.634</v>
      </c>
      <c r="C12" s="73">
        <v>0.19662214361622482</v>
      </c>
      <c r="D12" s="38">
        <v>31293.073</v>
      </c>
      <c r="E12" s="74">
        <v>0.18894250287703115</v>
      </c>
      <c r="F12" s="14">
        <v>2253.02</v>
      </c>
      <c r="G12" s="29">
        <v>822.35296200000005</v>
      </c>
      <c r="H12" s="66">
        <v>1.3750755277789645E-2</v>
      </c>
    </row>
    <row r="13" spans="1:8" ht="21" customHeight="1" thickBot="1" x14ac:dyDescent="0.25">
      <c r="A13" s="9" t="s">
        <v>5</v>
      </c>
      <c r="B13" s="23">
        <v>79541.570000000007</v>
      </c>
      <c r="C13" s="12">
        <v>1</v>
      </c>
      <c r="D13" s="24">
        <v>165622.19999999879</v>
      </c>
      <c r="E13" s="12">
        <v>1.000339260154441</v>
      </c>
      <c r="F13" s="15">
        <v>163847</v>
      </c>
      <c r="G13" s="15">
        <v>59804</v>
      </c>
      <c r="H13" s="22">
        <v>0.99999984131537289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J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9" customWidth="1"/>
    <col min="262" max="262" width="11.5703125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9" customWidth="1"/>
    <col min="518" max="518" width="11.5703125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9" customWidth="1"/>
    <col min="774" max="774" width="11.5703125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9" customWidth="1"/>
    <col min="1030" max="1030" width="11.5703125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9" customWidth="1"/>
    <col min="1286" max="1286" width="11.5703125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9" customWidth="1"/>
    <col min="1542" max="1542" width="11.5703125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9" customWidth="1"/>
    <col min="1798" max="1798" width="11.5703125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9" customWidth="1"/>
    <col min="2054" max="2054" width="11.5703125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9" customWidth="1"/>
    <col min="2310" max="2310" width="11.5703125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9" customWidth="1"/>
    <col min="2566" max="2566" width="11.5703125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9" customWidth="1"/>
    <col min="2822" max="2822" width="11.5703125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9" customWidth="1"/>
    <col min="3078" max="3078" width="11.5703125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9" customWidth="1"/>
    <col min="3334" max="3334" width="11.5703125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9" customWidth="1"/>
    <col min="3590" max="3590" width="11.5703125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9" customWidth="1"/>
    <col min="3846" max="3846" width="11.5703125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9" customWidth="1"/>
    <col min="4102" max="4102" width="11.5703125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9" customWidth="1"/>
    <col min="4358" max="4358" width="11.5703125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9" customWidth="1"/>
    <col min="4614" max="4614" width="11.5703125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9" customWidth="1"/>
    <col min="4870" max="4870" width="11.5703125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9" customWidth="1"/>
    <col min="5126" max="5126" width="11.5703125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9" customWidth="1"/>
    <col min="5382" max="5382" width="11.5703125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9" customWidth="1"/>
    <col min="5638" max="5638" width="11.5703125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9" customWidth="1"/>
    <col min="5894" max="5894" width="11.5703125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9" customWidth="1"/>
    <col min="6150" max="6150" width="11.5703125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9" customWidth="1"/>
    <col min="6406" max="6406" width="11.5703125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9" customWidth="1"/>
    <col min="6662" max="6662" width="11.5703125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9" customWidth="1"/>
    <col min="6918" max="6918" width="11.5703125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9" customWidth="1"/>
    <col min="7174" max="7174" width="11.5703125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9" customWidth="1"/>
    <col min="7430" max="7430" width="11.5703125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9" customWidth="1"/>
    <col min="7686" max="7686" width="11.5703125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9" customWidth="1"/>
    <col min="7942" max="7942" width="11.5703125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9" customWidth="1"/>
    <col min="8198" max="8198" width="11.5703125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9" customWidth="1"/>
    <col min="8454" max="8454" width="11.5703125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9" customWidth="1"/>
    <col min="8710" max="8710" width="11.5703125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9" customWidth="1"/>
    <col min="8966" max="8966" width="11.5703125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9" customWidth="1"/>
    <col min="9222" max="9222" width="11.5703125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9" customWidth="1"/>
    <col min="9478" max="9478" width="11.5703125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9" customWidth="1"/>
    <col min="9734" max="9734" width="11.5703125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9" customWidth="1"/>
    <col min="9990" max="9990" width="11.5703125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9" customWidth="1"/>
    <col min="10246" max="10246" width="11.5703125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9" customWidth="1"/>
    <col min="10502" max="10502" width="11.5703125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9" customWidth="1"/>
    <col min="10758" max="10758" width="11.5703125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9" customWidth="1"/>
    <col min="11014" max="11014" width="11.5703125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9" customWidth="1"/>
    <col min="11270" max="11270" width="11.5703125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9" customWidth="1"/>
    <col min="11526" max="11526" width="11.5703125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9" customWidth="1"/>
    <col min="11782" max="11782" width="11.5703125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9" customWidth="1"/>
    <col min="12038" max="12038" width="11.5703125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9" customWidth="1"/>
    <col min="12294" max="12294" width="11.5703125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9" customWidth="1"/>
    <col min="12550" max="12550" width="11.5703125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9" customWidth="1"/>
    <col min="12806" max="12806" width="11.5703125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9" customWidth="1"/>
    <col min="13062" max="13062" width="11.5703125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9" customWidth="1"/>
    <col min="13318" max="13318" width="11.5703125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9" customWidth="1"/>
    <col min="13574" max="13574" width="11.5703125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9" customWidth="1"/>
    <col min="13830" max="13830" width="11.5703125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9" customWidth="1"/>
    <col min="14086" max="14086" width="11.5703125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9" customWidth="1"/>
    <col min="14342" max="14342" width="11.5703125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9" customWidth="1"/>
    <col min="14598" max="14598" width="11.5703125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9" customWidth="1"/>
    <col min="14854" max="14854" width="11.5703125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9" customWidth="1"/>
    <col min="15110" max="15110" width="11.5703125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9" customWidth="1"/>
    <col min="15366" max="15366" width="11.5703125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9" customWidth="1"/>
    <col min="15622" max="15622" width="11.5703125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9" customWidth="1"/>
    <col min="15878" max="15878" width="11.5703125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9" customWidth="1"/>
    <col min="16134" max="16134" width="11.5703125" customWidth="1"/>
  </cols>
  <sheetData>
    <row r="1" spans="1:10" x14ac:dyDescent="0.2">
      <c r="A1" s="3"/>
    </row>
    <row r="3" spans="1:10" ht="15.75" x14ac:dyDescent="0.25">
      <c r="A3" s="75" t="s">
        <v>26</v>
      </c>
      <c r="B3" s="75"/>
      <c r="C3" s="75"/>
      <c r="D3" s="75"/>
      <c r="E3" s="75"/>
      <c r="F3" s="75"/>
      <c r="G3" s="75"/>
    </row>
    <row r="4" spans="1:10" x14ac:dyDescent="0.2">
      <c r="A4" s="76"/>
      <c r="B4" s="76"/>
      <c r="C4" s="76"/>
      <c r="D4" s="76"/>
      <c r="E4" s="76"/>
      <c r="F4" s="76"/>
      <c r="G4" s="76"/>
    </row>
    <row r="6" spans="1:10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10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10" ht="21" customHeight="1" x14ac:dyDescent="0.2">
      <c r="A8" s="42" t="s">
        <v>0</v>
      </c>
      <c r="B8" s="43">
        <v>7045.78</v>
      </c>
      <c r="C8" s="44">
        <v>8.4501664182844757E-2</v>
      </c>
      <c r="D8" s="45">
        <v>18362.669999999998</v>
      </c>
      <c r="E8" s="44">
        <v>0.10555389996785755</v>
      </c>
      <c r="F8" s="46">
        <v>86654</v>
      </c>
      <c r="G8" s="44">
        <v>0.57001710301276143</v>
      </c>
      <c r="J8" s="2"/>
    </row>
    <row r="9" spans="1:10" x14ac:dyDescent="0.2">
      <c r="A9" s="47" t="s">
        <v>1</v>
      </c>
      <c r="B9" s="48">
        <v>764.27</v>
      </c>
      <c r="C9" s="49">
        <v>9.1660663382936679E-3</v>
      </c>
      <c r="D9" s="50">
        <v>3942.34</v>
      </c>
      <c r="E9" s="49">
        <v>2.2661702355881993E-2</v>
      </c>
      <c r="F9" s="50">
        <v>42120</v>
      </c>
      <c r="G9" s="49">
        <v>0.2770688067359558</v>
      </c>
      <c r="J9" s="2"/>
    </row>
    <row r="10" spans="1:10" ht="21" customHeight="1" x14ac:dyDescent="0.2">
      <c r="A10" s="51" t="s">
        <v>2</v>
      </c>
      <c r="B10" s="52">
        <v>16421.417119284728</v>
      </c>
      <c r="C10" s="44">
        <v>0.19694584202461843</v>
      </c>
      <c r="D10" s="53">
        <v>35038.706361779659</v>
      </c>
      <c r="E10" s="44">
        <v>0.20141254546939114</v>
      </c>
      <c r="F10" s="53">
        <v>40464.958511087149</v>
      </c>
      <c r="G10" s="44">
        <v>0.26618180838762762</v>
      </c>
      <c r="J10" s="2"/>
    </row>
    <row r="11" spans="1:10" ht="21" customHeight="1" x14ac:dyDescent="0.2">
      <c r="A11" s="51" t="s">
        <v>3</v>
      </c>
      <c r="B11" s="52">
        <v>39900.07322885991</v>
      </c>
      <c r="C11" s="44">
        <v>0.47853077854489279</v>
      </c>
      <c r="D11" s="53">
        <v>80535.933389648286</v>
      </c>
      <c r="E11" s="44">
        <v>0.46294367087297078</v>
      </c>
      <c r="F11" s="53">
        <v>23360.686637600989</v>
      </c>
      <c r="G11" s="44">
        <v>0.15366850833838303</v>
      </c>
      <c r="J11" s="2"/>
    </row>
    <row r="12" spans="1:10" ht="21" customHeight="1" x14ac:dyDescent="0.2">
      <c r="A12" s="51" t="s">
        <v>4</v>
      </c>
      <c r="B12" s="52">
        <v>20013.09935385716</v>
      </c>
      <c r="C12" s="44">
        <v>0.24002171524764401</v>
      </c>
      <c r="D12" s="53">
        <v>40027.555645223962</v>
      </c>
      <c r="E12" s="44">
        <v>0.23008988368978053</v>
      </c>
      <c r="F12" s="53">
        <v>1540.3548513118621</v>
      </c>
      <c r="G12" s="44">
        <v>1.0132580261227878E-2</v>
      </c>
      <c r="J12" s="2"/>
    </row>
    <row r="13" spans="1:10" ht="21" customHeight="1" x14ac:dyDescent="0.2">
      <c r="A13" s="54" t="s">
        <v>5</v>
      </c>
      <c r="B13" s="55">
        <v>83380.369702001801</v>
      </c>
      <c r="C13" s="56">
        <v>1</v>
      </c>
      <c r="D13" s="57">
        <v>173964.86539665191</v>
      </c>
      <c r="E13" s="56">
        <v>1</v>
      </c>
      <c r="F13" s="57">
        <v>152020</v>
      </c>
      <c r="G13" s="58">
        <v>1</v>
      </c>
      <c r="J13" s="2"/>
    </row>
    <row r="16" spans="1:10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J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9" customWidth="1"/>
    <col min="262" max="262" width="11.5703125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9" customWidth="1"/>
    <col min="518" max="518" width="11.5703125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9" customWidth="1"/>
    <col min="774" max="774" width="11.5703125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9" customWidth="1"/>
    <col min="1030" max="1030" width="11.5703125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9" customWidth="1"/>
    <col min="1286" max="1286" width="11.5703125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9" customWidth="1"/>
    <col min="1542" max="1542" width="11.5703125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9" customWidth="1"/>
    <col min="1798" max="1798" width="11.5703125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9" customWidth="1"/>
    <col min="2054" max="2054" width="11.5703125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9" customWidth="1"/>
    <col min="2310" max="2310" width="11.5703125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9" customWidth="1"/>
    <col min="2566" max="2566" width="11.5703125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9" customWidth="1"/>
    <col min="2822" max="2822" width="11.5703125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9" customWidth="1"/>
    <col min="3078" max="3078" width="11.5703125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9" customWidth="1"/>
    <col min="3334" max="3334" width="11.5703125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9" customWidth="1"/>
    <col min="3590" max="3590" width="11.5703125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9" customWidth="1"/>
    <col min="3846" max="3846" width="11.5703125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9" customWidth="1"/>
    <col min="4102" max="4102" width="11.5703125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9" customWidth="1"/>
    <col min="4358" max="4358" width="11.5703125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9" customWidth="1"/>
    <col min="4614" max="4614" width="11.5703125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9" customWidth="1"/>
    <col min="4870" max="4870" width="11.5703125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9" customWidth="1"/>
    <col min="5126" max="5126" width="11.5703125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9" customWidth="1"/>
    <col min="5382" max="5382" width="11.5703125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9" customWidth="1"/>
    <col min="5638" max="5638" width="11.5703125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9" customWidth="1"/>
    <col min="5894" max="5894" width="11.5703125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9" customWidth="1"/>
    <col min="6150" max="6150" width="11.5703125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9" customWidth="1"/>
    <col min="6406" max="6406" width="11.5703125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9" customWidth="1"/>
    <col min="6662" max="6662" width="11.5703125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9" customWidth="1"/>
    <col min="6918" max="6918" width="11.5703125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9" customWidth="1"/>
    <col min="7174" max="7174" width="11.5703125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9" customWidth="1"/>
    <col min="7430" max="7430" width="11.5703125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9" customWidth="1"/>
    <col min="7686" max="7686" width="11.5703125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9" customWidth="1"/>
    <col min="7942" max="7942" width="11.5703125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9" customWidth="1"/>
    <col min="8198" max="8198" width="11.5703125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9" customWidth="1"/>
    <col min="8454" max="8454" width="11.5703125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9" customWidth="1"/>
    <col min="8710" max="8710" width="11.5703125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9" customWidth="1"/>
    <col min="8966" max="8966" width="11.5703125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9" customWidth="1"/>
    <col min="9222" max="9222" width="11.5703125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9" customWidth="1"/>
    <col min="9478" max="9478" width="11.5703125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9" customWidth="1"/>
    <col min="9734" max="9734" width="11.5703125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9" customWidth="1"/>
    <col min="9990" max="9990" width="11.5703125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9" customWidth="1"/>
    <col min="10246" max="10246" width="11.5703125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9" customWidth="1"/>
    <col min="10502" max="10502" width="11.5703125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9" customWidth="1"/>
    <col min="10758" max="10758" width="11.5703125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9" customWidth="1"/>
    <col min="11014" max="11014" width="11.5703125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9" customWidth="1"/>
    <col min="11270" max="11270" width="11.5703125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9" customWidth="1"/>
    <col min="11526" max="11526" width="11.5703125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9" customWidth="1"/>
    <col min="11782" max="11782" width="11.5703125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9" customWidth="1"/>
    <col min="12038" max="12038" width="11.5703125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9" customWidth="1"/>
    <col min="12294" max="12294" width="11.5703125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9" customWidth="1"/>
    <col min="12550" max="12550" width="11.5703125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9" customWidth="1"/>
    <col min="12806" max="12806" width="11.5703125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9" customWidth="1"/>
    <col min="13062" max="13062" width="11.5703125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9" customWidth="1"/>
    <col min="13318" max="13318" width="11.5703125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9" customWidth="1"/>
    <col min="13574" max="13574" width="11.5703125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9" customWidth="1"/>
    <col min="13830" max="13830" width="11.5703125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9" customWidth="1"/>
    <col min="14086" max="14086" width="11.5703125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9" customWidth="1"/>
    <col min="14342" max="14342" width="11.5703125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9" customWidth="1"/>
    <col min="14598" max="14598" width="11.5703125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9" customWidth="1"/>
    <col min="14854" max="14854" width="11.5703125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9" customWidth="1"/>
    <col min="15110" max="15110" width="11.5703125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9" customWidth="1"/>
    <col min="15366" max="15366" width="11.5703125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9" customWidth="1"/>
    <col min="15622" max="15622" width="11.5703125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9" customWidth="1"/>
    <col min="15878" max="15878" width="11.5703125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9" customWidth="1"/>
    <col min="16134" max="16134" width="11.5703125" customWidth="1"/>
  </cols>
  <sheetData>
    <row r="1" spans="1:10" x14ac:dyDescent="0.2">
      <c r="A1" s="3"/>
    </row>
    <row r="3" spans="1:10" ht="15.75" x14ac:dyDescent="0.25">
      <c r="A3" s="75" t="s">
        <v>25</v>
      </c>
      <c r="B3" s="75"/>
      <c r="C3" s="75"/>
      <c r="D3" s="75"/>
      <c r="E3" s="75"/>
      <c r="F3" s="75"/>
      <c r="G3" s="75"/>
    </row>
    <row r="4" spans="1:10" x14ac:dyDescent="0.2">
      <c r="A4" s="76"/>
      <c r="B4" s="76"/>
      <c r="C4" s="76"/>
      <c r="D4" s="76"/>
      <c r="E4" s="76"/>
      <c r="F4" s="76"/>
      <c r="G4" s="76"/>
    </row>
    <row r="6" spans="1:10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10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10" ht="21" customHeight="1" x14ac:dyDescent="0.2">
      <c r="A8" s="42" t="s">
        <v>0</v>
      </c>
      <c r="B8" s="43">
        <v>7045.8100010347371</v>
      </c>
      <c r="C8" s="44">
        <v>8.6752040045800838E-2</v>
      </c>
      <c r="D8" s="45">
        <v>18314.86</v>
      </c>
      <c r="E8" s="44">
        <v>0.10799179613975991</v>
      </c>
      <c r="F8" s="46">
        <v>86222</v>
      </c>
      <c r="G8" s="44">
        <v>0.56836513999092808</v>
      </c>
      <c r="J8" s="2"/>
    </row>
    <row r="9" spans="1:10" x14ac:dyDescent="0.2">
      <c r="A9" s="47" t="s">
        <v>1</v>
      </c>
      <c r="B9" s="48">
        <v>764.27</v>
      </c>
      <c r="C9" s="49">
        <v>9.4101290889290513E-3</v>
      </c>
      <c r="D9" s="50">
        <v>3930.38</v>
      </c>
      <c r="E9" s="49">
        <v>2.3175104571467625E-2</v>
      </c>
      <c r="F9" s="50">
        <v>41762.9</v>
      </c>
      <c r="G9" s="49">
        <v>0.27529467449397504</v>
      </c>
      <c r="J9" s="2"/>
    </row>
    <row r="10" spans="1:10" ht="21" customHeight="1" x14ac:dyDescent="0.2">
      <c r="A10" s="51" t="s">
        <v>2</v>
      </c>
      <c r="B10" s="52">
        <v>16261.319949062541</v>
      </c>
      <c r="C10" s="44">
        <v>0.20021866601731808</v>
      </c>
      <c r="D10" s="53">
        <v>34727.566893687472</v>
      </c>
      <c r="E10" s="44">
        <v>0.20476773092521441</v>
      </c>
      <c r="F10" s="53">
        <v>40972.496852608834</v>
      </c>
      <c r="G10" s="44">
        <v>0.26838391294025277</v>
      </c>
      <c r="J10" s="2"/>
    </row>
    <row r="11" spans="1:10" ht="21" customHeight="1" x14ac:dyDescent="0.2">
      <c r="A11" s="51" t="s">
        <v>3</v>
      </c>
      <c r="B11" s="52">
        <v>39832.391984442016</v>
      </c>
      <c r="C11" s="44">
        <v>0.49043917790103259</v>
      </c>
      <c r="D11" s="53">
        <v>80395.932967664208</v>
      </c>
      <c r="E11" s="44">
        <v>0.47404682337237608</v>
      </c>
      <c r="F11" s="53">
        <v>23443.58087629587</v>
      </c>
      <c r="G11" s="44">
        <v>0.15356349874271683</v>
      </c>
      <c r="J11" s="2"/>
    </row>
    <row r="12" spans="1:10" ht="21" customHeight="1" x14ac:dyDescent="0.2">
      <c r="A12" s="51" t="s">
        <v>4</v>
      </c>
      <c r="B12" s="52">
        <v>18078.27994441241</v>
      </c>
      <c r="C12" s="44">
        <v>0.22259011603584844</v>
      </c>
      <c r="D12" s="53">
        <v>36156.559888824821</v>
      </c>
      <c r="E12" s="44">
        <v>0.21319364956264969</v>
      </c>
      <c r="F12" s="53">
        <v>1478.9222710952922</v>
      </c>
      <c r="G12" s="44">
        <v>9.6874483261023617E-3</v>
      </c>
      <c r="J12" s="2"/>
    </row>
    <row r="13" spans="1:10" ht="21" customHeight="1" x14ac:dyDescent="0.2">
      <c r="A13" s="54" t="s">
        <v>5</v>
      </c>
      <c r="B13" s="55">
        <v>81217.801878951708</v>
      </c>
      <c r="C13" s="56">
        <v>1</v>
      </c>
      <c r="D13" s="57">
        <v>169594.91975017649</v>
      </c>
      <c r="E13" s="56">
        <v>1</v>
      </c>
      <c r="F13" s="57">
        <v>152117</v>
      </c>
      <c r="G13" s="58">
        <v>1</v>
      </c>
      <c r="J13" s="2"/>
    </row>
    <row r="16" spans="1:10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J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9" customWidth="1"/>
    <col min="262" max="262" width="11.5703125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9" customWidth="1"/>
    <col min="518" max="518" width="11.5703125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9" customWidth="1"/>
    <col min="774" max="774" width="11.5703125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9" customWidth="1"/>
    <col min="1030" max="1030" width="11.5703125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9" customWidth="1"/>
    <col min="1286" max="1286" width="11.5703125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9" customWidth="1"/>
    <col min="1542" max="1542" width="11.5703125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9" customWidth="1"/>
    <col min="1798" max="1798" width="11.5703125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9" customWidth="1"/>
    <col min="2054" max="2054" width="11.5703125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9" customWidth="1"/>
    <col min="2310" max="2310" width="11.5703125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9" customWidth="1"/>
    <col min="2566" max="2566" width="11.5703125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9" customWidth="1"/>
    <col min="2822" max="2822" width="11.5703125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9" customWidth="1"/>
    <col min="3078" max="3078" width="11.5703125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9" customWidth="1"/>
    <col min="3334" max="3334" width="11.5703125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9" customWidth="1"/>
    <col min="3590" max="3590" width="11.5703125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9" customWidth="1"/>
    <col min="3846" max="3846" width="11.5703125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9" customWidth="1"/>
    <col min="4102" max="4102" width="11.5703125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9" customWidth="1"/>
    <col min="4358" max="4358" width="11.5703125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9" customWidth="1"/>
    <col min="4614" max="4614" width="11.5703125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9" customWidth="1"/>
    <col min="4870" max="4870" width="11.5703125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9" customWidth="1"/>
    <col min="5126" max="5126" width="11.5703125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9" customWidth="1"/>
    <col min="5382" max="5382" width="11.5703125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9" customWidth="1"/>
    <col min="5638" max="5638" width="11.5703125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9" customWidth="1"/>
    <col min="5894" max="5894" width="11.5703125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9" customWidth="1"/>
    <col min="6150" max="6150" width="11.5703125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9" customWidth="1"/>
    <col min="6406" max="6406" width="11.5703125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9" customWidth="1"/>
    <col min="6662" max="6662" width="11.5703125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9" customWidth="1"/>
    <col min="6918" max="6918" width="11.5703125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9" customWidth="1"/>
    <col min="7174" max="7174" width="11.5703125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9" customWidth="1"/>
    <col min="7430" max="7430" width="11.5703125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9" customWidth="1"/>
    <col min="7686" max="7686" width="11.5703125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9" customWidth="1"/>
    <col min="7942" max="7942" width="11.5703125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9" customWidth="1"/>
    <col min="8198" max="8198" width="11.5703125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9" customWidth="1"/>
    <col min="8454" max="8454" width="11.5703125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9" customWidth="1"/>
    <col min="8710" max="8710" width="11.5703125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9" customWidth="1"/>
    <col min="8966" max="8966" width="11.5703125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9" customWidth="1"/>
    <col min="9222" max="9222" width="11.5703125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9" customWidth="1"/>
    <col min="9478" max="9478" width="11.5703125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9" customWidth="1"/>
    <col min="9734" max="9734" width="11.5703125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9" customWidth="1"/>
    <col min="9990" max="9990" width="11.5703125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9" customWidth="1"/>
    <col min="10246" max="10246" width="11.5703125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9" customWidth="1"/>
    <col min="10502" max="10502" width="11.5703125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9" customWidth="1"/>
    <col min="10758" max="10758" width="11.5703125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9" customWidth="1"/>
    <col min="11014" max="11014" width="11.5703125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9" customWidth="1"/>
    <col min="11270" max="11270" width="11.5703125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9" customWidth="1"/>
    <col min="11526" max="11526" width="11.5703125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9" customWidth="1"/>
    <col min="11782" max="11782" width="11.5703125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9" customWidth="1"/>
    <col min="12038" max="12038" width="11.5703125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9" customWidth="1"/>
    <col min="12294" max="12294" width="11.5703125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9" customWidth="1"/>
    <col min="12550" max="12550" width="11.5703125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9" customWidth="1"/>
    <col min="12806" max="12806" width="11.5703125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9" customWidth="1"/>
    <col min="13062" max="13062" width="11.5703125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9" customWidth="1"/>
    <col min="13318" max="13318" width="11.5703125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9" customWidth="1"/>
    <col min="13574" max="13574" width="11.5703125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9" customWidth="1"/>
    <col min="13830" max="13830" width="11.5703125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9" customWidth="1"/>
    <col min="14086" max="14086" width="11.5703125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9" customWidth="1"/>
    <col min="14342" max="14342" width="11.5703125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9" customWidth="1"/>
    <col min="14598" max="14598" width="11.5703125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9" customWidth="1"/>
    <col min="14854" max="14854" width="11.5703125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9" customWidth="1"/>
    <col min="15110" max="15110" width="11.5703125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9" customWidth="1"/>
    <col min="15366" max="15366" width="11.5703125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9" customWidth="1"/>
    <col min="15622" max="15622" width="11.5703125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9" customWidth="1"/>
    <col min="15878" max="15878" width="11.5703125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9" customWidth="1"/>
    <col min="16134" max="16134" width="11.5703125" customWidth="1"/>
  </cols>
  <sheetData>
    <row r="1" spans="1:10" x14ac:dyDescent="0.2">
      <c r="A1" s="3"/>
    </row>
    <row r="3" spans="1:10" ht="15.75" x14ac:dyDescent="0.25">
      <c r="A3" s="75" t="s">
        <v>24</v>
      </c>
      <c r="B3" s="75"/>
      <c r="C3" s="75"/>
      <c r="D3" s="75"/>
      <c r="E3" s="75"/>
      <c r="F3" s="75"/>
      <c r="G3" s="75"/>
    </row>
    <row r="4" spans="1:10" x14ac:dyDescent="0.2">
      <c r="A4" s="76"/>
      <c r="B4" s="76"/>
      <c r="C4" s="76"/>
      <c r="D4" s="76"/>
      <c r="E4" s="76"/>
      <c r="F4" s="76"/>
      <c r="G4" s="76"/>
    </row>
    <row r="6" spans="1:10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10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10" ht="21" customHeight="1" x14ac:dyDescent="0.2">
      <c r="A8" s="42" t="s">
        <v>0</v>
      </c>
      <c r="B8" s="43">
        <v>7048.3300008722399</v>
      </c>
      <c r="C8" s="44">
        <v>8.5678911659362075E-2</v>
      </c>
      <c r="D8" s="45">
        <v>18297.330000000002</v>
      </c>
      <c r="E8" s="44">
        <v>0.10654732247817209</v>
      </c>
      <c r="F8" s="46">
        <v>86749.9</v>
      </c>
      <c r="G8" s="44">
        <v>0.57599999999999996</v>
      </c>
      <c r="J8" s="2"/>
    </row>
    <row r="9" spans="1:10" x14ac:dyDescent="0.2">
      <c r="A9" s="47" t="s">
        <v>1</v>
      </c>
      <c r="B9" s="48">
        <v>764.27</v>
      </c>
      <c r="C9" s="49">
        <v>9.2904023798257452E-3</v>
      </c>
      <c r="D9" s="50">
        <v>3910.62</v>
      </c>
      <c r="E9" s="49">
        <v>2.2802581008007139E-2</v>
      </c>
      <c r="F9" s="50">
        <v>42185.3</v>
      </c>
      <c r="G9" s="49">
        <v>0.28000000000000003</v>
      </c>
      <c r="J9" s="2"/>
    </row>
    <row r="10" spans="1:10" ht="21" customHeight="1" x14ac:dyDescent="0.2">
      <c r="A10" s="51" t="s">
        <v>2</v>
      </c>
      <c r="B10" s="52">
        <v>15650.862999999999</v>
      </c>
      <c r="C10" s="44">
        <v>0.1902505853448738</v>
      </c>
      <c r="D10" s="53">
        <v>33384.457000000002</v>
      </c>
      <c r="E10" s="44">
        <v>0.1946626839608121</v>
      </c>
      <c r="F10" s="53">
        <v>38363.352810679135</v>
      </c>
      <c r="G10" s="44">
        <v>0.254</v>
      </c>
      <c r="J10" s="2"/>
    </row>
    <row r="11" spans="1:10" ht="21" customHeight="1" x14ac:dyDescent="0.2">
      <c r="A11" s="51" t="s">
        <v>3</v>
      </c>
      <c r="B11" s="52">
        <v>40353.514000000003</v>
      </c>
      <c r="C11" s="44">
        <v>0.49053395069796218</v>
      </c>
      <c r="D11" s="53">
        <v>81418.27</v>
      </c>
      <c r="E11" s="44">
        <v>0.47474484792866539</v>
      </c>
      <c r="F11" s="53">
        <v>23996.078939977651</v>
      </c>
      <c r="G11" s="44">
        <v>0.159</v>
      </c>
      <c r="J11" s="2"/>
    </row>
    <row r="12" spans="1:10" ht="21" customHeight="1" x14ac:dyDescent="0.2">
      <c r="A12" s="51" t="s">
        <v>4</v>
      </c>
      <c r="B12" s="52">
        <v>19211.759999999998</v>
      </c>
      <c r="C12" s="44">
        <v>0.23353655229780187</v>
      </c>
      <c r="D12" s="53">
        <v>38423.519999999997</v>
      </c>
      <c r="E12" s="44">
        <v>0.22404514563235045</v>
      </c>
      <c r="F12" s="53">
        <v>1610.6682493432049</v>
      </c>
      <c r="G12" s="44">
        <v>1.0845580020832106E-2</v>
      </c>
      <c r="J12" s="2"/>
    </row>
    <row r="13" spans="1:10" ht="21" customHeight="1" x14ac:dyDescent="0.2">
      <c r="A13" s="54" t="s">
        <v>5</v>
      </c>
      <c r="B13" s="55">
        <v>82264.467000872246</v>
      </c>
      <c r="C13" s="56">
        <v>1</v>
      </c>
      <c r="D13" s="57">
        <v>171523.57699999999</v>
      </c>
      <c r="E13" s="56">
        <v>1</v>
      </c>
      <c r="F13" s="57">
        <v>150720</v>
      </c>
      <c r="G13" s="58">
        <v>1</v>
      </c>
      <c r="J13" s="2"/>
    </row>
    <row r="16" spans="1:10" x14ac:dyDescent="0.2">
      <c r="A16" t="s">
        <v>23</v>
      </c>
    </row>
    <row r="18" spans="1:1" x14ac:dyDescent="0.2">
      <c r="A18" t="s">
        <v>42</v>
      </c>
    </row>
  </sheetData>
  <mergeCells count="6">
    <mergeCell ref="F6:G6"/>
    <mergeCell ref="B7:C7"/>
    <mergeCell ref="D7:E7"/>
    <mergeCell ref="F7:G7"/>
    <mergeCell ref="A3:G3"/>
    <mergeCell ref="A4:G4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J18"/>
  <sheetViews>
    <sheetView workbookViewId="0">
      <selection activeCell="A19" sqref="A19"/>
    </sheetView>
  </sheetViews>
  <sheetFormatPr defaultRowHeight="12.75" x14ac:dyDescent="0.2"/>
  <cols>
    <col min="1" max="1" width="15" customWidth="1"/>
    <col min="2" max="2" width="14.140625" customWidth="1"/>
    <col min="3" max="3" width="14.7109375" customWidth="1"/>
    <col min="4" max="4" width="15" customWidth="1"/>
    <col min="5" max="5" width="17.28515625" customWidth="1"/>
    <col min="6" max="6" width="13.28515625" customWidth="1"/>
    <col min="7" max="7" width="14.140625" bestFit="1" customWidth="1"/>
    <col min="257" max="257" width="21" customWidth="1"/>
    <col min="258" max="258" width="14.140625" customWidth="1"/>
    <col min="259" max="259" width="11.5703125" customWidth="1"/>
    <col min="260" max="260" width="15" customWidth="1"/>
    <col min="261" max="261" width="9" customWidth="1"/>
    <col min="262" max="262" width="11.5703125" customWidth="1"/>
    <col min="513" max="513" width="21" customWidth="1"/>
    <col min="514" max="514" width="14.140625" customWidth="1"/>
    <col min="515" max="515" width="11.5703125" customWidth="1"/>
    <col min="516" max="516" width="15" customWidth="1"/>
    <col min="517" max="517" width="9" customWidth="1"/>
    <col min="518" max="518" width="11.5703125" customWidth="1"/>
    <col min="769" max="769" width="21" customWidth="1"/>
    <col min="770" max="770" width="14.140625" customWidth="1"/>
    <col min="771" max="771" width="11.5703125" customWidth="1"/>
    <col min="772" max="772" width="15" customWidth="1"/>
    <col min="773" max="773" width="9" customWidth="1"/>
    <col min="774" max="774" width="11.5703125" customWidth="1"/>
    <col min="1025" max="1025" width="21" customWidth="1"/>
    <col min="1026" max="1026" width="14.140625" customWidth="1"/>
    <col min="1027" max="1027" width="11.5703125" customWidth="1"/>
    <col min="1028" max="1028" width="15" customWidth="1"/>
    <col min="1029" max="1029" width="9" customWidth="1"/>
    <col min="1030" max="1030" width="11.5703125" customWidth="1"/>
    <col min="1281" max="1281" width="21" customWidth="1"/>
    <col min="1282" max="1282" width="14.140625" customWidth="1"/>
    <col min="1283" max="1283" width="11.5703125" customWidth="1"/>
    <col min="1284" max="1284" width="15" customWidth="1"/>
    <col min="1285" max="1285" width="9" customWidth="1"/>
    <col min="1286" max="1286" width="11.5703125" customWidth="1"/>
    <col min="1537" max="1537" width="21" customWidth="1"/>
    <col min="1538" max="1538" width="14.140625" customWidth="1"/>
    <col min="1539" max="1539" width="11.5703125" customWidth="1"/>
    <col min="1540" max="1540" width="15" customWidth="1"/>
    <col min="1541" max="1541" width="9" customWidth="1"/>
    <col min="1542" max="1542" width="11.5703125" customWidth="1"/>
    <col min="1793" max="1793" width="21" customWidth="1"/>
    <col min="1794" max="1794" width="14.140625" customWidth="1"/>
    <col min="1795" max="1795" width="11.5703125" customWidth="1"/>
    <col min="1796" max="1796" width="15" customWidth="1"/>
    <col min="1797" max="1797" width="9" customWidth="1"/>
    <col min="1798" max="1798" width="11.5703125" customWidth="1"/>
    <col min="2049" max="2049" width="21" customWidth="1"/>
    <col min="2050" max="2050" width="14.140625" customWidth="1"/>
    <col min="2051" max="2051" width="11.5703125" customWidth="1"/>
    <col min="2052" max="2052" width="15" customWidth="1"/>
    <col min="2053" max="2053" width="9" customWidth="1"/>
    <col min="2054" max="2054" width="11.5703125" customWidth="1"/>
    <col min="2305" max="2305" width="21" customWidth="1"/>
    <col min="2306" max="2306" width="14.140625" customWidth="1"/>
    <col min="2307" max="2307" width="11.5703125" customWidth="1"/>
    <col min="2308" max="2308" width="15" customWidth="1"/>
    <col min="2309" max="2309" width="9" customWidth="1"/>
    <col min="2310" max="2310" width="11.5703125" customWidth="1"/>
    <col min="2561" max="2561" width="21" customWidth="1"/>
    <col min="2562" max="2562" width="14.140625" customWidth="1"/>
    <col min="2563" max="2563" width="11.5703125" customWidth="1"/>
    <col min="2564" max="2564" width="15" customWidth="1"/>
    <col min="2565" max="2565" width="9" customWidth="1"/>
    <col min="2566" max="2566" width="11.5703125" customWidth="1"/>
    <col min="2817" max="2817" width="21" customWidth="1"/>
    <col min="2818" max="2818" width="14.140625" customWidth="1"/>
    <col min="2819" max="2819" width="11.5703125" customWidth="1"/>
    <col min="2820" max="2820" width="15" customWidth="1"/>
    <col min="2821" max="2821" width="9" customWidth="1"/>
    <col min="2822" max="2822" width="11.5703125" customWidth="1"/>
    <col min="3073" max="3073" width="21" customWidth="1"/>
    <col min="3074" max="3074" width="14.140625" customWidth="1"/>
    <col min="3075" max="3075" width="11.5703125" customWidth="1"/>
    <col min="3076" max="3076" width="15" customWidth="1"/>
    <col min="3077" max="3077" width="9" customWidth="1"/>
    <col min="3078" max="3078" width="11.5703125" customWidth="1"/>
    <col min="3329" max="3329" width="21" customWidth="1"/>
    <col min="3330" max="3330" width="14.140625" customWidth="1"/>
    <col min="3331" max="3331" width="11.5703125" customWidth="1"/>
    <col min="3332" max="3332" width="15" customWidth="1"/>
    <col min="3333" max="3333" width="9" customWidth="1"/>
    <col min="3334" max="3334" width="11.5703125" customWidth="1"/>
    <col min="3585" max="3585" width="21" customWidth="1"/>
    <col min="3586" max="3586" width="14.140625" customWidth="1"/>
    <col min="3587" max="3587" width="11.5703125" customWidth="1"/>
    <col min="3588" max="3588" width="15" customWidth="1"/>
    <col min="3589" max="3589" width="9" customWidth="1"/>
    <col min="3590" max="3590" width="11.5703125" customWidth="1"/>
    <col min="3841" max="3841" width="21" customWidth="1"/>
    <col min="3842" max="3842" width="14.140625" customWidth="1"/>
    <col min="3843" max="3843" width="11.5703125" customWidth="1"/>
    <col min="3844" max="3844" width="15" customWidth="1"/>
    <col min="3845" max="3845" width="9" customWidth="1"/>
    <col min="3846" max="3846" width="11.5703125" customWidth="1"/>
    <col min="4097" max="4097" width="21" customWidth="1"/>
    <col min="4098" max="4098" width="14.140625" customWidth="1"/>
    <col min="4099" max="4099" width="11.5703125" customWidth="1"/>
    <col min="4100" max="4100" width="15" customWidth="1"/>
    <col min="4101" max="4101" width="9" customWidth="1"/>
    <col min="4102" max="4102" width="11.5703125" customWidth="1"/>
    <col min="4353" max="4353" width="21" customWidth="1"/>
    <col min="4354" max="4354" width="14.140625" customWidth="1"/>
    <col min="4355" max="4355" width="11.5703125" customWidth="1"/>
    <col min="4356" max="4356" width="15" customWidth="1"/>
    <col min="4357" max="4357" width="9" customWidth="1"/>
    <col min="4358" max="4358" width="11.5703125" customWidth="1"/>
    <col min="4609" max="4609" width="21" customWidth="1"/>
    <col min="4610" max="4610" width="14.140625" customWidth="1"/>
    <col min="4611" max="4611" width="11.5703125" customWidth="1"/>
    <col min="4612" max="4612" width="15" customWidth="1"/>
    <col min="4613" max="4613" width="9" customWidth="1"/>
    <col min="4614" max="4614" width="11.5703125" customWidth="1"/>
    <col min="4865" max="4865" width="21" customWidth="1"/>
    <col min="4866" max="4866" width="14.140625" customWidth="1"/>
    <col min="4867" max="4867" width="11.5703125" customWidth="1"/>
    <col min="4868" max="4868" width="15" customWidth="1"/>
    <col min="4869" max="4869" width="9" customWidth="1"/>
    <col min="4870" max="4870" width="11.5703125" customWidth="1"/>
    <col min="5121" max="5121" width="21" customWidth="1"/>
    <col min="5122" max="5122" width="14.140625" customWidth="1"/>
    <col min="5123" max="5123" width="11.5703125" customWidth="1"/>
    <col min="5124" max="5124" width="15" customWidth="1"/>
    <col min="5125" max="5125" width="9" customWidth="1"/>
    <col min="5126" max="5126" width="11.5703125" customWidth="1"/>
    <col min="5377" max="5377" width="21" customWidth="1"/>
    <col min="5378" max="5378" width="14.140625" customWidth="1"/>
    <col min="5379" max="5379" width="11.5703125" customWidth="1"/>
    <col min="5380" max="5380" width="15" customWidth="1"/>
    <col min="5381" max="5381" width="9" customWidth="1"/>
    <col min="5382" max="5382" width="11.5703125" customWidth="1"/>
    <col min="5633" max="5633" width="21" customWidth="1"/>
    <col min="5634" max="5634" width="14.140625" customWidth="1"/>
    <col min="5635" max="5635" width="11.5703125" customWidth="1"/>
    <col min="5636" max="5636" width="15" customWidth="1"/>
    <col min="5637" max="5637" width="9" customWidth="1"/>
    <col min="5638" max="5638" width="11.5703125" customWidth="1"/>
    <col min="5889" max="5889" width="21" customWidth="1"/>
    <col min="5890" max="5890" width="14.140625" customWidth="1"/>
    <col min="5891" max="5891" width="11.5703125" customWidth="1"/>
    <col min="5892" max="5892" width="15" customWidth="1"/>
    <col min="5893" max="5893" width="9" customWidth="1"/>
    <col min="5894" max="5894" width="11.5703125" customWidth="1"/>
    <col min="6145" max="6145" width="21" customWidth="1"/>
    <col min="6146" max="6146" width="14.140625" customWidth="1"/>
    <col min="6147" max="6147" width="11.5703125" customWidth="1"/>
    <col min="6148" max="6148" width="15" customWidth="1"/>
    <col min="6149" max="6149" width="9" customWidth="1"/>
    <col min="6150" max="6150" width="11.5703125" customWidth="1"/>
    <col min="6401" max="6401" width="21" customWidth="1"/>
    <col min="6402" max="6402" width="14.140625" customWidth="1"/>
    <col min="6403" max="6403" width="11.5703125" customWidth="1"/>
    <col min="6404" max="6404" width="15" customWidth="1"/>
    <col min="6405" max="6405" width="9" customWidth="1"/>
    <col min="6406" max="6406" width="11.5703125" customWidth="1"/>
    <col min="6657" max="6657" width="21" customWidth="1"/>
    <col min="6658" max="6658" width="14.140625" customWidth="1"/>
    <col min="6659" max="6659" width="11.5703125" customWidth="1"/>
    <col min="6660" max="6660" width="15" customWidth="1"/>
    <col min="6661" max="6661" width="9" customWidth="1"/>
    <col min="6662" max="6662" width="11.5703125" customWidth="1"/>
    <col min="6913" max="6913" width="21" customWidth="1"/>
    <col min="6914" max="6914" width="14.140625" customWidth="1"/>
    <col min="6915" max="6915" width="11.5703125" customWidth="1"/>
    <col min="6916" max="6916" width="15" customWidth="1"/>
    <col min="6917" max="6917" width="9" customWidth="1"/>
    <col min="6918" max="6918" width="11.5703125" customWidth="1"/>
    <col min="7169" max="7169" width="21" customWidth="1"/>
    <col min="7170" max="7170" width="14.140625" customWidth="1"/>
    <col min="7171" max="7171" width="11.5703125" customWidth="1"/>
    <col min="7172" max="7172" width="15" customWidth="1"/>
    <col min="7173" max="7173" width="9" customWidth="1"/>
    <col min="7174" max="7174" width="11.5703125" customWidth="1"/>
    <col min="7425" max="7425" width="21" customWidth="1"/>
    <col min="7426" max="7426" width="14.140625" customWidth="1"/>
    <col min="7427" max="7427" width="11.5703125" customWidth="1"/>
    <col min="7428" max="7428" width="15" customWidth="1"/>
    <col min="7429" max="7429" width="9" customWidth="1"/>
    <col min="7430" max="7430" width="11.5703125" customWidth="1"/>
    <col min="7681" max="7681" width="21" customWidth="1"/>
    <col min="7682" max="7682" width="14.140625" customWidth="1"/>
    <col min="7683" max="7683" width="11.5703125" customWidth="1"/>
    <col min="7684" max="7684" width="15" customWidth="1"/>
    <col min="7685" max="7685" width="9" customWidth="1"/>
    <col min="7686" max="7686" width="11.5703125" customWidth="1"/>
    <col min="7937" max="7937" width="21" customWidth="1"/>
    <col min="7938" max="7938" width="14.140625" customWidth="1"/>
    <col min="7939" max="7939" width="11.5703125" customWidth="1"/>
    <col min="7940" max="7940" width="15" customWidth="1"/>
    <col min="7941" max="7941" width="9" customWidth="1"/>
    <col min="7942" max="7942" width="11.5703125" customWidth="1"/>
    <col min="8193" max="8193" width="21" customWidth="1"/>
    <col min="8194" max="8194" width="14.140625" customWidth="1"/>
    <col min="8195" max="8195" width="11.5703125" customWidth="1"/>
    <col min="8196" max="8196" width="15" customWidth="1"/>
    <col min="8197" max="8197" width="9" customWidth="1"/>
    <col min="8198" max="8198" width="11.5703125" customWidth="1"/>
    <col min="8449" max="8449" width="21" customWidth="1"/>
    <col min="8450" max="8450" width="14.140625" customWidth="1"/>
    <col min="8451" max="8451" width="11.5703125" customWidth="1"/>
    <col min="8452" max="8452" width="15" customWidth="1"/>
    <col min="8453" max="8453" width="9" customWidth="1"/>
    <col min="8454" max="8454" width="11.5703125" customWidth="1"/>
    <col min="8705" max="8705" width="21" customWidth="1"/>
    <col min="8706" max="8706" width="14.140625" customWidth="1"/>
    <col min="8707" max="8707" width="11.5703125" customWidth="1"/>
    <col min="8708" max="8708" width="15" customWidth="1"/>
    <col min="8709" max="8709" width="9" customWidth="1"/>
    <col min="8710" max="8710" width="11.5703125" customWidth="1"/>
    <col min="8961" max="8961" width="21" customWidth="1"/>
    <col min="8962" max="8962" width="14.140625" customWidth="1"/>
    <col min="8963" max="8963" width="11.5703125" customWidth="1"/>
    <col min="8964" max="8964" width="15" customWidth="1"/>
    <col min="8965" max="8965" width="9" customWidth="1"/>
    <col min="8966" max="8966" width="11.5703125" customWidth="1"/>
    <col min="9217" max="9217" width="21" customWidth="1"/>
    <col min="9218" max="9218" width="14.140625" customWidth="1"/>
    <col min="9219" max="9219" width="11.5703125" customWidth="1"/>
    <col min="9220" max="9220" width="15" customWidth="1"/>
    <col min="9221" max="9221" width="9" customWidth="1"/>
    <col min="9222" max="9222" width="11.5703125" customWidth="1"/>
    <col min="9473" max="9473" width="21" customWidth="1"/>
    <col min="9474" max="9474" width="14.140625" customWidth="1"/>
    <col min="9475" max="9475" width="11.5703125" customWidth="1"/>
    <col min="9476" max="9476" width="15" customWidth="1"/>
    <col min="9477" max="9477" width="9" customWidth="1"/>
    <col min="9478" max="9478" width="11.5703125" customWidth="1"/>
    <col min="9729" max="9729" width="21" customWidth="1"/>
    <col min="9730" max="9730" width="14.140625" customWidth="1"/>
    <col min="9731" max="9731" width="11.5703125" customWidth="1"/>
    <col min="9732" max="9732" width="15" customWidth="1"/>
    <col min="9733" max="9733" width="9" customWidth="1"/>
    <col min="9734" max="9734" width="11.5703125" customWidth="1"/>
    <col min="9985" max="9985" width="21" customWidth="1"/>
    <col min="9986" max="9986" width="14.140625" customWidth="1"/>
    <col min="9987" max="9987" width="11.5703125" customWidth="1"/>
    <col min="9988" max="9988" width="15" customWidth="1"/>
    <col min="9989" max="9989" width="9" customWidth="1"/>
    <col min="9990" max="9990" width="11.5703125" customWidth="1"/>
    <col min="10241" max="10241" width="21" customWidth="1"/>
    <col min="10242" max="10242" width="14.140625" customWidth="1"/>
    <col min="10243" max="10243" width="11.5703125" customWidth="1"/>
    <col min="10244" max="10244" width="15" customWidth="1"/>
    <col min="10245" max="10245" width="9" customWidth="1"/>
    <col min="10246" max="10246" width="11.5703125" customWidth="1"/>
    <col min="10497" max="10497" width="21" customWidth="1"/>
    <col min="10498" max="10498" width="14.140625" customWidth="1"/>
    <col min="10499" max="10499" width="11.5703125" customWidth="1"/>
    <col min="10500" max="10500" width="15" customWidth="1"/>
    <col min="10501" max="10501" width="9" customWidth="1"/>
    <col min="10502" max="10502" width="11.5703125" customWidth="1"/>
    <col min="10753" max="10753" width="21" customWidth="1"/>
    <col min="10754" max="10754" width="14.140625" customWidth="1"/>
    <col min="10755" max="10755" width="11.5703125" customWidth="1"/>
    <col min="10756" max="10756" width="15" customWidth="1"/>
    <col min="10757" max="10757" width="9" customWidth="1"/>
    <col min="10758" max="10758" width="11.5703125" customWidth="1"/>
    <col min="11009" max="11009" width="21" customWidth="1"/>
    <col min="11010" max="11010" width="14.140625" customWidth="1"/>
    <col min="11011" max="11011" width="11.5703125" customWidth="1"/>
    <col min="11012" max="11012" width="15" customWidth="1"/>
    <col min="11013" max="11013" width="9" customWidth="1"/>
    <col min="11014" max="11014" width="11.5703125" customWidth="1"/>
    <col min="11265" max="11265" width="21" customWidth="1"/>
    <col min="11266" max="11266" width="14.140625" customWidth="1"/>
    <col min="11267" max="11267" width="11.5703125" customWidth="1"/>
    <col min="11268" max="11268" width="15" customWidth="1"/>
    <col min="11269" max="11269" width="9" customWidth="1"/>
    <col min="11270" max="11270" width="11.5703125" customWidth="1"/>
    <col min="11521" max="11521" width="21" customWidth="1"/>
    <col min="11522" max="11522" width="14.140625" customWidth="1"/>
    <col min="11523" max="11523" width="11.5703125" customWidth="1"/>
    <col min="11524" max="11524" width="15" customWidth="1"/>
    <col min="11525" max="11525" width="9" customWidth="1"/>
    <col min="11526" max="11526" width="11.5703125" customWidth="1"/>
    <col min="11777" max="11777" width="21" customWidth="1"/>
    <col min="11778" max="11778" width="14.140625" customWidth="1"/>
    <col min="11779" max="11779" width="11.5703125" customWidth="1"/>
    <col min="11780" max="11780" width="15" customWidth="1"/>
    <col min="11781" max="11781" width="9" customWidth="1"/>
    <col min="11782" max="11782" width="11.5703125" customWidth="1"/>
    <col min="12033" max="12033" width="21" customWidth="1"/>
    <col min="12034" max="12034" width="14.140625" customWidth="1"/>
    <col min="12035" max="12035" width="11.5703125" customWidth="1"/>
    <col min="12036" max="12036" width="15" customWidth="1"/>
    <col min="12037" max="12037" width="9" customWidth="1"/>
    <col min="12038" max="12038" width="11.5703125" customWidth="1"/>
    <col min="12289" max="12289" width="21" customWidth="1"/>
    <col min="12290" max="12290" width="14.140625" customWidth="1"/>
    <col min="12291" max="12291" width="11.5703125" customWidth="1"/>
    <col min="12292" max="12292" width="15" customWidth="1"/>
    <col min="12293" max="12293" width="9" customWidth="1"/>
    <col min="12294" max="12294" width="11.5703125" customWidth="1"/>
    <col min="12545" max="12545" width="21" customWidth="1"/>
    <col min="12546" max="12546" width="14.140625" customWidth="1"/>
    <col min="12547" max="12547" width="11.5703125" customWidth="1"/>
    <col min="12548" max="12548" width="15" customWidth="1"/>
    <col min="12549" max="12549" width="9" customWidth="1"/>
    <col min="12550" max="12550" width="11.5703125" customWidth="1"/>
    <col min="12801" max="12801" width="21" customWidth="1"/>
    <col min="12802" max="12802" width="14.140625" customWidth="1"/>
    <col min="12803" max="12803" width="11.5703125" customWidth="1"/>
    <col min="12804" max="12804" width="15" customWidth="1"/>
    <col min="12805" max="12805" width="9" customWidth="1"/>
    <col min="12806" max="12806" width="11.5703125" customWidth="1"/>
    <col min="13057" max="13057" width="21" customWidth="1"/>
    <col min="13058" max="13058" width="14.140625" customWidth="1"/>
    <col min="13059" max="13059" width="11.5703125" customWidth="1"/>
    <col min="13060" max="13060" width="15" customWidth="1"/>
    <col min="13061" max="13061" width="9" customWidth="1"/>
    <col min="13062" max="13062" width="11.5703125" customWidth="1"/>
    <col min="13313" max="13313" width="21" customWidth="1"/>
    <col min="13314" max="13314" width="14.140625" customWidth="1"/>
    <col min="13315" max="13315" width="11.5703125" customWidth="1"/>
    <col min="13316" max="13316" width="15" customWidth="1"/>
    <col min="13317" max="13317" width="9" customWidth="1"/>
    <col min="13318" max="13318" width="11.5703125" customWidth="1"/>
    <col min="13569" max="13569" width="21" customWidth="1"/>
    <col min="13570" max="13570" width="14.140625" customWidth="1"/>
    <col min="13571" max="13571" width="11.5703125" customWidth="1"/>
    <col min="13572" max="13572" width="15" customWidth="1"/>
    <col min="13573" max="13573" width="9" customWidth="1"/>
    <col min="13574" max="13574" width="11.5703125" customWidth="1"/>
    <col min="13825" max="13825" width="21" customWidth="1"/>
    <col min="13826" max="13826" width="14.140625" customWidth="1"/>
    <col min="13827" max="13827" width="11.5703125" customWidth="1"/>
    <col min="13828" max="13828" width="15" customWidth="1"/>
    <col min="13829" max="13829" width="9" customWidth="1"/>
    <col min="13830" max="13830" width="11.5703125" customWidth="1"/>
    <col min="14081" max="14081" width="21" customWidth="1"/>
    <col min="14082" max="14082" width="14.140625" customWidth="1"/>
    <col min="14083" max="14083" width="11.5703125" customWidth="1"/>
    <col min="14084" max="14084" width="15" customWidth="1"/>
    <col min="14085" max="14085" width="9" customWidth="1"/>
    <col min="14086" max="14086" width="11.5703125" customWidth="1"/>
    <col min="14337" max="14337" width="21" customWidth="1"/>
    <col min="14338" max="14338" width="14.140625" customWidth="1"/>
    <col min="14339" max="14339" width="11.5703125" customWidth="1"/>
    <col min="14340" max="14340" width="15" customWidth="1"/>
    <col min="14341" max="14341" width="9" customWidth="1"/>
    <col min="14342" max="14342" width="11.5703125" customWidth="1"/>
    <col min="14593" max="14593" width="21" customWidth="1"/>
    <col min="14594" max="14594" width="14.140625" customWidth="1"/>
    <col min="14595" max="14595" width="11.5703125" customWidth="1"/>
    <col min="14596" max="14596" width="15" customWidth="1"/>
    <col min="14597" max="14597" width="9" customWidth="1"/>
    <col min="14598" max="14598" width="11.5703125" customWidth="1"/>
    <col min="14849" max="14849" width="21" customWidth="1"/>
    <col min="14850" max="14850" width="14.140625" customWidth="1"/>
    <col min="14851" max="14851" width="11.5703125" customWidth="1"/>
    <col min="14852" max="14852" width="15" customWidth="1"/>
    <col min="14853" max="14853" width="9" customWidth="1"/>
    <col min="14854" max="14854" width="11.5703125" customWidth="1"/>
    <col min="15105" max="15105" width="21" customWidth="1"/>
    <col min="15106" max="15106" width="14.140625" customWidth="1"/>
    <col min="15107" max="15107" width="11.5703125" customWidth="1"/>
    <col min="15108" max="15108" width="15" customWidth="1"/>
    <col min="15109" max="15109" width="9" customWidth="1"/>
    <col min="15110" max="15110" width="11.5703125" customWidth="1"/>
    <col min="15361" max="15361" width="21" customWidth="1"/>
    <col min="15362" max="15362" width="14.140625" customWidth="1"/>
    <col min="15363" max="15363" width="11.5703125" customWidth="1"/>
    <col min="15364" max="15364" width="15" customWidth="1"/>
    <col min="15365" max="15365" width="9" customWidth="1"/>
    <col min="15366" max="15366" width="11.5703125" customWidth="1"/>
    <col min="15617" max="15617" width="21" customWidth="1"/>
    <col min="15618" max="15618" width="14.140625" customWidth="1"/>
    <col min="15619" max="15619" width="11.5703125" customWidth="1"/>
    <col min="15620" max="15620" width="15" customWidth="1"/>
    <col min="15621" max="15621" width="9" customWidth="1"/>
    <col min="15622" max="15622" width="11.5703125" customWidth="1"/>
    <col min="15873" max="15873" width="21" customWidth="1"/>
    <col min="15874" max="15874" width="14.140625" customWidth="1"/>
    <col min="15875" max="15875" width="11.5703125" customWidth="1"/>
    <col min="15876" max="15876" width="15" customWidth="1"/>
    <col min="15877" max="15877" width="9" customWidth="1"/>
    <col min="15878" max="15878" width="11.5703125" customWidth="1"/>
    <col min="16129" max="16129" width="21" customWidth="1"/>
    <col min="16130" max="16130" width="14.140625" customWidth="1"/>
    <col min="16131" max="16131" width="11.5703125" customWidth="1"/>
    <col min="16132" max="16132" width="15" customWidth="1"/>
    <col min="16133" max="16133" width="9" customWidth="1"/>
    <col min="16134" max="16134" width="11.5703125" customWidth="1"/>
  </cols>
  <sheetData>
    <row r="1" spans="1:10" x14ac:dyDescent="0.2">
      <c r="A1" s="3"/>
    </row>
    <row r="3" spans="1:10" ht="15.75" x14ac:dyDescent="0.25">
      <c r="A3" s="75" t="s">
        <v>35</v>
      </c>
      <c r="B3" s="75"/>
      <c r="C3" s="75"/>
      <c r="D3" s="75"/>
      <c r="E3" s="75"/>
      <c r="F3" s="75"/>
      <c r="G3" s="75"/>
    </row>
    <row r="4" spans="1:10" x14ac:dyDescent="0.2">
      <c r="A4" s="76"/>
      <c r="B4" s="76"/>
      <c r="C4" s="76"/>
      <c r="D4" s="76"/>
      <c r="E4" s="76"/>
      <c r="F4" s="76"/>
      <c r="G4" s="76"/>
    </row>
    <row r="6" spans="1:10" x14ac:dyDescent="0.2">
      <c r="A6" s="39" t="s">
        <v>17</v>
      </c>
      <c r="B6" s="40"/>
      <c r="C6" s="40"/>
      <c r="D6" s="40"/>
      <c r="E6" s="40"/>
      <c r="F6" s="79" t="s">
        <v>18</v>
      </c>
      <c r="G6" s="80"/>
    </row>
    <row r="7" spans="1:10" x14ac:dyDescent="0.2">
      <c r="A7" s="41" t="s">
        <v>19</v>
      </c>
      <c r="B7" s="81" t="s">
        <v>20</v>
      </c>
      <c r="C7" s="81"/>
      <c r="D7" s="81" t="s">
        <v>21</v>
      </c>
      <c r="E7" s="81"/>
      <c r="F7" s="81" t="s">
        <v>22</v>
      </c>
      <c r="G7" s="82"/>
    </row>
    <row r="8" spans="1:10" ht="21" customHeight="1" x14ac:dyDescent="0.2">
      <c r="A8" s="42" t="s">
        <v>0</v>
      </c>
      <c r="B8" s="59" t="s">
        <v>36</v>
      </c>
      <c r="C8" s="44">
        <v>8.582103768445104E-2</v>
      </c>
      <c r="D8" s="45">
        <v>18286.74999570474</v>
      </c>
      <c r="E8" s="44">
        <v>0.1067927176053682</v>
      </c>
      <c r="F8" s="46">
        <v>86263</v>
      </c>
      <c r="G8" s="44">
        <v>0.57868221214479298</v>
      </c>
      <c r="J8" s="2"/>
    </row>
    <row r="9" spans="1:10" x14ac:dyDescent="0.2">
      <c r="A9" s="47" t="s">
        <v>1</v>
      </c>
      <c r="B9" s="48">
        <v>764.27</v>
      </c>
      <c r="C9" s="49">
        <v>9.2926935956996037E-3</v>
      </c>
      <c r="D9" s="50">
        <v>3940.7499878853559</v>
      </c>
      <c r="E9" s="49">
        <v>2.3013569973256494E-2</v>
      </c>
      <c r="F9" s="50">
        <v>41948</v>
      </c>
      <c r="G9" s="49">
        <v>0.28140177637051544</v>
      </c>
      <c r="J9" s="2"/>
    </row>
    <row r="10" spans="1:10" ht="21" customHeight="1" x14ac:dyDescent="0.2">
      <c r="A10" s="51" t="s">
        <v>2</v>
      </c>
      <c r="B10" s="52">
        <v>15273.612942520529</v>
      </c>
      <c r="C10" s="44">
        <v>0.18585646309813805</v>
      </c>
      <c r="D10" s="53">
        <v>32463.856883782893</v>
      </c>
      <c r="E10" s="44">
        <v>0.18958554698813262</v>
      </c>
      <c r="F10" s="53">
        <v>38257.273266647055</v>
      </c>
      <c r="G10" s="44">
        <v>0.25249550540692839</v>
      </c>
      <c r="J10" s="2"/>
    </row>
    <row r="11" spans="1:10" ht="21" customHeight="1" x14ac:dyDescent="0.2">
      <c r="A11" s="51" t="s">
        <v>3</v>
      </c>
      <c r="B11" s="52">
        <v>40383.493991696974</v>
      </c>
      <c r="C11" s="44">
        <v>0.49140523523068325</v>
      </c>
      <c r="D11" s="53">
        <v>81545.659981743898</v>
      </c>
      <c r="E11" s="44">
        <v>0.47621817110307907</v>
      </c>
      <c r="F11" s="53">
        <v>23929.726733352945</v>
      </c>
      <c r="G11" s="44">
        <v>0.15793463385837336</v>
      </c>
      <c r="J11" s="2"/>
    </row>
    <row r="12" spans="1:10" ht="21" customHeight="1" x14ac:dyDescent="0.2">
      <c r="A12" s="51" t="s">
        <v>4</v>
      </c>
      <c r="B12" s="52">
        <v>19473.37</v>
      </c>
      <c r="C12" s="44">
        <v>0.23691726398672761</v>
      </c>
      <c r="D12" s="53">
        <v>38939.660135962069</v>
      </c>
      <c r="E12" s="44">
        <v>0.22740356430342012</v>
      </c>
      <c r="F12" s="53">
        <v>1623</v>
      </c>
      <c r="G12" s="44">
        <v>1.0887648589905279E-2</v>
      </c>
      <c r="J12" s="2"/>
    </row>
    <row r="13" spans="1:10" ht="21" customHeight="1" x14ac:dyDescent="0.2">
      <c r="A13" s="54" t="s">
        <v>5</v>
      </c>
      <c r="B13" s="55">
        <v>82179.616936192208</v>
      </c>
      <c r="C13" s="56">
        <v>1</v>
      </c>
      <c r="D13" s="57">
        <v>171235.9269971936</v>
      </c>
      <c r="E13" s="56">
        <v>1</v>
      </c>
      <c r="F13" s="57">
        <v>150073</v>
      </c>
      <c r="G13" s="58">
        <v>1</v>
      </c>
      <c r="J13" s="2"/>
    </row>
    <row r="16" spans="1:10" x14ac:dyDescent="0.2">
      <c r="A16" t="s">
        <v>23</v>
      </c>
    </row>
    <row r="18" spans="1:1" x14ac:dyDescent="0.2">
      <c r="A18" t="s">
        <v>42</v>
      </c>
    </row>
  </sheetData>
  <mergeCells count="6">
    <mergeCell ref="A3:G3"/>
    <mergeCell ref="A4:G4"/>
    <mergeCell ref="F6:G6"/>
    <mergeCell ref="B7:C7"/>
    <mergeCell ref="D7:E7"/>
    <mergeCell ref="F7:G7"/>
  </mergeCells>
  <printOptions horizontalCentered="1"/>
  <pageMargins left="0.75" right="0.75" top="1" bottom="1" header="0.5" footer="0.5"/>
  <pageSetup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821C-CA05-475B-8646-5084693A3D2F}">
  <dimension ref="A1:H18"/>
  <sheetViews>
    <sheetView workbookViewId="0">
      <selection activeCell="F12" sqref="F12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49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7052.32</v>
      </c>
      <c r="C8" s="62">
        <v>8.8700504294402904E-2</v>
      </c>
      <c r="D8" s="36">
        <v>18716.93</v>
      </c>
      <c r="E8" s="63">
        <v>0.113</v>
      </c>
      <c r="F8" s="64">
        <v>93664.325000000143</v>
      </c>
      <c r="G8" s="65">
        <v>34187.478624999989</v>
      </c>
      <c r="H8" s="66">
        <v>0.58457342399657275</v>
      </c>
    </row>
    <row r="9" spans="1:8" x14ac:dyDescent="0.2">
      <c r="A9" s="7" t="s">
        <v>1</v>
      </c>
      <c r="B9" s="26">
        <v>763.58</v>
      </c>
      <c r="C9" s="67">
        <v>9.6038947454490532E-3</v>
      </c>
      <c r="D9" s="37">
        <v>4064.3</v>
      </c>
      <c r="E9" s="68">
        <v>2.5000000000000001E-2</v>
      </c>
      <c r="F9" s="28">
        <v>45892.027999999984</v>
      </c>
      <c r="G9" s="13">
        <v>16750.590219999991</v>
      </c>
      <c r="H9" s="69">
        <v>0.28641918833137947</v>
      </c>
    </row>
    <row r="10" spans="1:8" ht="21" customHeight="1" x14ac:dyDescent="0.2">
      <c r="A10" s="8" t="s">
        <v>2</v>
      </c>
      <c r="B10" s="70">
        <v>17738.912000000029</v>
      </c>
      <c r="C10" s="62">
        <v>0.2231104059126528</v>
      </c>
      <c r="D10" s="38">
        <v>37107.925000000068</v>
      </c>
      <c r="E10" s="71">
        <v>0.224</v>
      </c>
      <c r="F10" s="29">
        <v>40018.644999999902</v>
      </c>
      <c r="G10" s="14">
        <v>14606.805424999964</v>
      </c>
      <c r="H10" s="66">
        <v>0.24976250382793269</v>
      </c>
    </row>
    <row r="11" spans="1:8" ht="21" customHeight="1" x14ac:dyDescent="0.2">
      <c r="A11" s="8" t="s">
        <v>3</v>
      </c>
      <c r="B11" s="70">
        <v>39129.629000000023</v>
      </c>
      <c r="C11" s="62">
        <v>0.49215123280399048</v>
      </c>
      <c r="D11" s="38">
        <v>78511.620999999999</v>
      </c>
      <c r="E11" s="71">
        <v>0.47399999999999998</v>
      </c>
      <c r="F11" s="29">
        <v>24321.116000000049</v>
      </c>
      <c r="G11" s="14">
        <v>8877.2073400000008</v>
      </c>
      <c r="H11" s="66">
        <v>0.15179181674066231</v>
      </c>
    </row>
    <row r="12" spans="1:8" ht="21" customHeight="1" x14ac:dyDescent="0.2">
      <c r="A12" s="8" t="s">
        <v>4</v>
      </c>
      <c r="B12" s="72">
        <v>15586.466000000002</v>
      </c>
      <c r="C12" s="73">
        <v>0.19603810853809728</v>
      </c>
      <c r="D12" s="38">
        <v>31184.512000000002</v>
      </c>
      <c r="E12" s="74">
        <v>0.189</v>
      </c>
      <c r="F12" s="14">
        <v>2222.7069999999999</v>
      </c>
      <c r="G12" s="29">
        <v>811.28805499999999</v>
      </c>
      <c r="H12" s="66">
        <v>1.3872255434832292E-2</v>
      </c>
    </row>
    <row r="13" spans="1:8" ht="21" customHeight="1" thickBot="1" x14ac:dyDescent="0.25">
      <c r="A13" s="9" t="s">
        <v>5</v>
      </c>
      <c r="B13" s="23">
        <v>79507.327000000048</v>
      </c>
      <c r="C13" s="12">
        <v>1</v>
      </c>
      <c r="D13" s="24">
        <v>165521</v>
      </c>
      <c r="E13" s="12">
        <v>1</v>
      </c>
      <c r="F13" s="15">
        <v>160226.79300000009</v>
      </c>
      <c r="G13" s="15">
        <v>58482.779444999949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369B-65E8-42B7-87CD-4F2F1FA11491}">
  <dimension ref="A1:H18"/>
  <sheetViews>
    <sheetView workbookViewId="0">
      <selection activeCell="J8" sqref="J8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48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7052.3</v>
      </c>
      <c r="C8" s="62">
        <v>8.8790679392213537E-2</v>
      </c>
      <c r="D8" s="36">
        <v>18706.45</v>
      </c>
      <c r="E8" s="63">
        <v>0.11177276912267106</v>
      </c>
      <c r="F8" s="64">
        <v>92540.628680000387</v>
      </c>
      <c r="G8" s="65">
        <v>33777.329468200129</v>
      </c>
      <c r="H8" s="66">
        <v>0.58441668411779435</v>
      </c>
    </row>
    <row r="9" spans="1:8" x14ac:dyDescent="0.2">
      <c r="A9" s="7" t="s">
        <v>1</v>
      </c>
      <c r="B9" s="26">
        <v>763.58</v>
      </c>
      <c r="C9" s="67">
        <v>9.6136582992746265E-3</v>
      </c>
      <c r="D9" s="37">
        <v>4054.41</v>
      </c>
      <c r="E9" s="68">
        <v>2.4363203547113126E-2</v>
      </c>
      <c r="F9" s="28">
        <v>44907.681130000019</v>
      </c>
      <c r="G9" s="13">
        <v>16391.303612450007</v>
      </c>
      <c r="H9" s="69">
        <v>0.28360298035327491</v>
      </c>
    </row>
    <row r="10" spans="1:8" ht="21" customHeight="1" x14ac:dyDescent="0.2">
      <c r="A10" s="8" t="s">
        <v>2</v>
      </c>
      <c r="B10" s="70">
        <v>17514.313000000049</v>
      </c>
      <c r="C10" s="62">
        <v>0.22050946924820441</v>
      </c>
      <c r="D10" s="38">
        <v>36655.834000000119</v>
      </c>
      <c r="E10" s="71">
        <v>0.22203276960725002</v>
      </c>
      <c r="F10" s="29">
        <v>39446.414467474322</v>
      </c>
      <c r="G10" s="14">
        <v>14397.941280628156</v>
      </c>
      <c r="H10" s="66">
        <v>0.24911374681853349</v>
      </c>
    </row>
    <row r="11" spans="1:8" ht="21" customHeight="1" x14ac:dyDescent="0.2">
      <c r="A11" s="8" t="s">
        <v>3</v>
      </c>
      <c r="B11" s="70">
        <v>39249.117000000144</v>
      </c>
      <c r="C11" s="62">
        <v>0.49415594880202751</v>
      </c>
      <c r="D11" s="38">
        <v>78750.355000000287</v>
      </c>
      <c r="E11" s="71">
        <v>0.47700891018341463</v>
      </c>
      <c r="F11" s="29">
        <v>24126.700533974032</v>
      </c>
      <c r="G11" s="14">
        <v>8806.2456949005445</v>
      </c>
      <c r="H11" s="66">
        <v>0.15236600967479039</v>
      </c>
    </row>
    <row r="12" spans="1:8" ht="21" customHeight="1" x14ac:dyDescent="0.2">
      <c r="A12" s="8" t="s">
        <v>4</v>
      </c>
      <c r="B12" s="72">
        <v>15610.813</v>
      </c>
      <c r="C12" s="73">
        <v>0.19654394032828809</v>
      </c>
      <c r="D12" s="38">
        <v>31233.205999999995</v>
      </c>
      <c r="E12" s="74">
        <v>0.18918667167397568</v>
      </c>
      <c r="F12" s="14">
        <v>2233.1144897903009</v>
      </c>
      <c r="G12" s="29">
        <v>815.08678877346028</v>
      </c>
      <c r="H12" s="66">
        <v>1.4102663705597838E-2</v>
      </c>
    </row>
    <row r="13" spans="1:8" ht="21" customHeight="1" thickBot="1" x14ac:dyDescent="0.25">
      <c r="A13" s="9" t="s">
        <v>5</v>
      </c>
      <c r="B13" s="23">
        <v>79426.58</v>
      </c>
      <c r="C13" s="12">
        <v>1</v>
      </c>
      <c r="D13" s="24">
        <v>165092</v>
      </c>
      <c r="E13" s="12">
        <v>1</v>
      </c>
      <c r="F13" s="15">
        <v>158347</v>
      </c>
      <c r="G13" s="15">
        <v>57797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3EB-EE4F-4AC8-ADA5-672AECEA9485}">
  <dimension ref="A1:H18"/>
  <sheetViews>
    <sheetView workbookViewId="0">
      <selection activeCell="C31" sqref="C31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47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7052.28</v>
      </c>
      <c r="C8" s="62">
        <v>8.6999999999999994E-2</v>
      </c>
      <c r="D8" s="36">
        <v>18696.73</v>
      </c>
      <c r="E8" s="63">
        <v>0.1109</v>
      </c>
      <c r="F8" s="64">
        <v>82060.73</v>
      </c>
      <c r="G8" s="65">
        <v>29952.17</v>
      </c>
      <c r="H8" s="66">
        <v>0.56000000000000005</v>
      </c>
    </row>
    <row r="9" spans="1:8" x14ac:dyDescent="0.2">
      <c r="A9" s="7" t="s">
        <v>1</v>
      </c>
      <c r="B9" s="26">
        <v>763.57999999999993</v>
      </c>
      <c r="C9" s="67">
        <v>8.9999999999999993E-3</v>
      </c>
      <c r="D9" s="37">
        <v>4045.5</v>
      </c>
      <c r="E9" s="68">
        <v>2.4E-2</v>
      </c>
      <c r="F9" s="28">
        <v>39393.72</v>
      </c>
      <c r="G9" s="13">
        <v>14378.71</v>
      </c>
      <c r="H9" s="69">
        <v>0.26900000000000002</v>
      </c>
    </row>
    <row r="10" spans="1:8" ht="21" customHeight="1" x14ac:dyDescent="0.2">
      <c r="A10" s="8" t="s">
        <v>2</v>
      </c>
      <c r="B10" s="70">
        <v>17427.580000000002</v>
      </c>
      <c r="C10" s="62">
        <v>0.215</v>
      </c>
      <c r="D10" s="38">
        <v>36472.480000000003</v>
      </c>
      <c r="E10" s="71">
        <v>0.21640000000000001</v>
      </c>
      <c r="F10" s="29">
        <v>38706.800000000003</v>
      </c>
      <c r="G10" s="14">
        <v>14127.98</v>
      </c>
      <c r="H10" s="66">
        <v>0.26400000000000001</v>
      </c>
    </row>
    <row r="11" spans="1:8" ht="21" customHeight="1" x14ac:dyDescent="0.2">
      <c r="A11" s="8" t="s">
        <v>3</v>
      </c>
      <c r="B11" s="70">
        <v>39228.89</v>
      </c>
      <c r="C11" s="62">
        <v>0.48399999999999999</v>
      </c>
      <c r="D11" s="38">
        <v>78710.759999999995</v>
      </c>
      <c r="E11" s="71">
        <v>0.46710000000000002</v>
      </c>
      <c r="F11" s="29">
        <v>23680.69</v>
      </c>
      <c r="G11" s="14">
        <v>8643.4500000000007</v>
      </c>
      <c r="H11" s="66">
        <v>0.16200000000000001</v>
      </c>
    </row>
    <row r="12" spans="1:8" ht="21" customHeight="1" x14ac:dyDescent="0.2">
      <c r="A12" s="8" t="s">
        <v>4</v>
      </c>
      <c r="B12" s="72">
        <v>17313.46</v>
      </c>
      <c r="C12" s="73">
        <v>0.214</v>
      </c>
      <c r="D12" s="38">
        <v>34638.51</v>
      </c>
      <c r="E12" s="74">
        <v>0.20549999999999999</v>
      </c>
      <c r="F12" s="14">
        <v>2158.9899999999998</v>
      </c>
      <c r="G12" s="29">
        <v>788.03</v>
      </c>
      <c r="H12" s="66">
        <v>1.4999999999999999E-2</v>
      </c>
    </row>
    <row r="13" spans="1:8" ht="21" customHeight="1" thickBot="1" x14ac:dyDescent="0.25">
      <c r="A13" s="9" t="s">
        <v>5</v>
      </c>
      <c r="B13" s="23">
        <v>81022.210000000006</v>
      </c>
      <c r="C13" s="12">
        <v>1</v>
      </c>
      <c r="D13" s="24">
        <v>168271</v>
      </c>
      <c r="E13" s="12">
        <v>0.99999999999999989</v>
      </c>
      <c r="F13" s="15">
        <v>146607</v>
      </c>
      <c r="G13" s="15">
        <v>53512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zoomScaleNormal="100" workbookViewId="0">
      <selection activeCell="A16" sqref="A16:XFD18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46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7052.12</v>
      </c>
      <c r="C8" s="62">
        <v>8.6999999999999994E-2</v>
      </c>
      <c r="D8" s="36">
        <v>18695.310000000001</v>
      </c>
      <c r="E8" s="63">
        <v>0.11136017572397955</v>
      </c>
      <c r="F8" s="64">
        <v>97052.85</v>
      </c>
      <c r="G8" s="65">
        <v>35424.29</v>
      </c>
      <c r="H8" s="66">
        <v>0.56599999999999995</v>
      </c>
    </row>
    <row r="9" spans="1:8" x14ac:dyDescent="0.2">
      <c r="A9" s="7" t="s">
        <v>1</v>
      </c>
      <c r="B9" s="26">
        <v>763.58</v>
      </c>
      <c r="C9" s="67">
        <v>8.9999999999999993E-3</v>
      </c>
      <c r="D9" s="37">
        <v>4045.54</v>
      </c>
      <c r="E9" s="68">
        <v>2.4097596953374305E-2</v>
      </c>
      <c r="F9" s="28">
        <v>47768</v>
      </c>
      <c r="G9" s="13">
        <v>17435.32</v>
      </c>
      <c r="H9" s="69">
        <v>0.27900000000000003</v>
      </c>
    </row>
    <row r="10" spans="1:8" ht="21" customHeight="1" x14ac:dyDescent="0.2">
      <c r="A10" s="8" t="s">
        <v>2</v>
      </c>
      <c r="B10" s="70">
        <v>17284.71</v>
      </c>
      <c r="C10" s="62">
        <v>0.21299999999999999</v>
      </c>
      <c r="D10" s="38">
        <v>36186.06</v>
      </c>
      <c r="E10" s="71">
        <v>0.21554528918528054</v>
      </c>
      <c r="F10" s="29">
        <v>44846.720000000001</v>
      </c>
      <c r="G10" s="14">
        <v>16369.05</v>
      </c>
      <c r="H10" s="66">
        <v>0.26200000000000001</v>
      </c>
    </row>
    <row r="11" spans="1:8" ht="21" customHeight="1" x14ac:dyDescent="0.2">
      <c r="A11" s="8" t="s">
        <v>3</v>
      </c>
      <c r="B11" s="70">
        <v>39199.879999999997</v>
      </c>
      <c r="C11" s="62">
        <v>0.48599999999999999</v>
      </c>
      <c r="D11" s="38">
        <v>78651.850000000006</v>
      </c>
      <c r="E11" s="71">
        <v>0.46849631469154995</v>
      </c>
      <c r="F11" s="29">
        <v>26976.86</v>
      </c>
      <c r="G11" s="14">
        <v>9846.56</v>
      </c>
      <c r="H11" s="66">
        <v>0.157</v>
      </c>
    </row>
    <row r="12" spans="1:8" ht="21" customHeight="1" x14ac:dyDescent="0.2">
      <c r="A12" s="8" t="s">
        <v>4</v>
      </c>
      <c r="B12" s="72">
        <v>17168.330000000002</v>
      </c>
      <c r="C12" s="73">
        <v>0.21299999999999999</v>
      </c>
      <c r="D12" s="38">
        <v>34348.25</v>
      </c>
      <c r="E12" s="74">
        <v>0.20459822039918998</v>
      </c>
      <c r="F12" s="14">
        <v>2458.36</v>
      </c>
      <c r="G12" s="29">
        <v>897.3</v>
      </c>
      <c r="H12" s="66">
        <v>1.4E-2</v>
      </c>
    </row>
    <row r="13" spans="1:8" ht="21" customHeight="1" thickBot="1" x14ac:dyDescent="0.25">
      <c r="A13" s="9" t="s">
        <v>5</v>
      </c>
      <c r="B13" s="23">
        <v>80705.039999999994</v>
      </c>
      <c r="C13" s="12">
        <v>1</v>
      </c>
      <c r="D13" s="24">
        <v>167881.47</v>
      </c>
      <c r="E13" s="12">
        <v>1</v>
      </c>
      <c r="F13" s="15">
        <v>171334.79</v>
      </c>
      <c r="G13" s="15">
        <v>62537.2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Normal="100" workbookViewId="0">
      <selection activeCell="K10" sqref="K10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44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7051.52</v>
      </c>
      <c r="C8" s="62">
        <v>8.7430490694255528E-2</v>
      </c>
      <c r="D8" s="36">
        <v>18698.599999999999</v>
      </c>
      <c r="E8" s="63">
        <v>0.11144446958920577</v>
      </c>
      <c r="F8" s="64">
        <v>96919.671000000002</v>
      </c>
      <c r="G8" s="65">
        <v>35375.697999999997</v>
      </c>
      <c r="H8" s="66">
        <v>0.56721955544630942</v>
      </c>
    </row>
    <row r="9" spans="1:8" x14ac:dyDescent="0.2">
      <c r="A9" s="7" t="s">
        <v>1</v>
      </c>
      <c r="B9" s="26">
        <v>763.66</v>
      </c>
      <c r="C9" s="67">
        <v>9.4684789270363234E-3</v>
      </c>
      <c r="D9" s="37">
        <v>4044.35</v>
      </c>
      <c r="E9" s="68">
        <v>2.4104501972506197E-2</v>
      </c>
      <c r="F9" s="28">
        <v>47744</v>
      </c>
      <c r="G9" s="13">
        <v>17426.560000000001</v>
      </c>
      <c r="H9" s="69">
        <v>0.27942037128075475</v>
      </c>
    </row>
    <row r="10" spans="1:8" ht="21" customHeight="1" x14ac:dyDescent="0.2">
      <c r="A10" s="8" t="s">
        <v>2</v>
      </c>
      <c r="B10" s="70">
        <v>17179.990000000002</v>
      </c>
      <c r="C10" s="62">
        <v>0.21301151465533716</v>
      </c>
      <c r="D10" s="38">
        <v>35976.160000000003</v>
      </c>
      <c r="E10" s="71">
        <v>0.21441947894796412</v>
      </c>
      <c r="F10" s="29">
        <v>44638.74</v>
      </c>
      <c r="G10" s="14">
        <v>16293.14</v>
      </c>
      <c r="H10" s="66">
        <v>0.26124692745277056</v>
      </c>
    </row>
    <row r="11" spans="1:8" ht="21" customHeight="1" x14ac:dyDescent="0.2">
      <c r="A11" s="8" t="s">
        <v>3</v>
      </c>
      <c r="B11" s="70">
        <v>39232.46</v>
      </c>
      <c r="C11" s="62">
        <v>0.48643600655500546</v>
      </c>
      <c r="D11" s="38">
        <v>78719.710000000006</v>
      </c>
      <c r="E11" s="71">
        <v>0.46917289674981544</v>
      </c>
      <c r="F11" s="29">
        <v>26855.43</v>
      </c>
      <c r="G11" s="14">
        <v>9802.23</v>
      </c>
      <c r="H11" s="66">
        <v>0.15717062293700401</v>
      </c>
    </row>
    <row r="12" spans="1:8" ht="21" customHeight="1" x14ac:dyDescent="0.2">
      <c r="A12" s="8" t="s">
        <v>4</v>
      </c>
      <c r="B12" s="72">
        <v>17188.899999999994</v>
      </c>
      <c r="C12" s="73">
        <v>0.21312198809540187</v>
      </c>
      <c r="D12" s="38">
        <v>34389.54</v>
      </c>
      <c r="E12" s="74">
        <v>0.20496315471301466</v>
      </c>
      <c r="F12" s="14">
        <v>2454.1590000000142</v>
      </c>
      <c r="G12" s="29">
        <v>895.9320000000007</v>
      </c>
      <c r="H12" s="66">
        <v>1.4362894163916088E-2</v>
      </c>
    </row>
    <row r="13" spans="1:8" ht="21" customHeight="1" thickBot="1" x14ac:dyDescent="0.25">
      <c r="A13" s="9" t="s">
        <v>5</v>
      </c>
      <c r="B13" s="23">
        <v>80652.87</v>
      </c>
      <c r="C13" s="12">
        <v>1</v>
      </c>
      <c r="D13" s="24">
        <v>167784.01</v>
      </c>
      <c r="E13" s="12">
        <v>1</v>
      </c>
      <c r="F13" s="15">
        <v>170868</v>
      </c>
      <c r="G13" s="15">
        <v>62366.82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zoomScaleNormal="100" workbookViewId="0">
      <selection activeCell="F35" sqref="F35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43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61">
        <v>7054.96</v>
      </c>
      <c r="C8" s="62">
        <v>8.7716674157750418E-2</v>
      </c>
      <c r="D8" s="36">
        <v>18712</v>
      </c>
      <c r="E8" s="63">
        <v>0.112</v>
      </c>
      <c r="F8" s="64">
        <v>94868.112999999998</v>
      </c>
      <c r="G8" s="65">
        <v>34626.856</v>
      </c>
      <c r="H8" s="66">
        <v>0.56377166407169255</v>
      </c>
    </row>
    <row r="9" spans="1:8" x14ac:dyDescent="0.2">
      <c r="A9" s="7" t="s">
        <v>1</v>
      </c>
      <c r="B9" s="26">
        <v>763.66</v>
      </c>
      <c r="C9" s="67">
        <v>9.494839855549525E-3</v>
      </c>
      <c r="D9" s="37">
        <v>4038</v>
      </c>
      <c r="E9" s="68">
        <v>2.4079478718097378E-2</v>
      </c>
      <c r="F9" s="28">
        <v>46766</v>
      </c>
      <c r="G9" s="13">
        <v>17069.224999999999</v>
      </c>
      <c r="H9" s="69">
        <v>0.27791578021560076</v>
      </c>
    </row>
    <row r="10" spans="1:8" ht="21" customHeight="1" x14ac:dyDescent="0.2">
      <c r="A10" s="8" t="s">
        <v>2</v>
      </c>
      <c r="B10" s="70">
        <v>17108.034000000069</v>
      </c>
      <c r="C10" s="62">
        <v>0.21270990109904542</v>
      </c>
      <c r="D10" s="38">
        <v>35829.380000000172</v>
      </c>
      <c r="E10" s="71">
        <v>0.21440178757272066</v>
      </c>
      <c r="F10" s="29">
        <v>44230.689714129119</v>
      </c>
      <c r="G10" s="14">
        <v>16144.201745657052</v>
      </c>
      <c r="H10" s="66">
        <v>0.26284922040320619</v>
      </c>
    </row>
    <row r="11" spans="1:8" ht="21" customHeight="1" x14ac:dyDescent="0.2">
      <c r="A11" s="8" t="s">
        <v>3</v>
      </c>
      <c r="B11" s="70">
        <v>39237.590000000106</v>
      </c>
      <c r="C11" s="62">
        <v>0.48785406249864144</v>
      </c>
      <c r="D11" s="38">
        <v>78732.458000000202</v>
      </c>
      <c r="E11" s="71">
        <v>0.47113234265270887</v>
      </c>
      <c r="F11" s="29">
        <v>26770.228916956723</v>
      </c>
      <c r="G11" s="14">
        <v>9771.133554689186</v>
      </c>
      <c r="H11" s="66">
        <v>0.15908713715105555</v>
      </c>
    </row>
    <row r="12" spans="1:8" ht="21" customHeight="1" x14ac:dyDescent="0.2">
      <c r="A12" s="8" t="s">
        <v>4</v>
      </c>
      <c r="B12" s="72">
        <v>17028.36599999982</v>
      </c>
      <c r="C12" s="73">
        <v>0.2117193622445627</v>
      </c>
      <c r="D12" s="38">
        <v>34040.800205733081</v>
      </c>
      <c r="E12" s="74">
        <v>0.20300000000000001</v>
      </c>
      <c r="F12" s="14">
        <v>2404.968368914153</v>
      </c>
      <c r="G12" s="29">
        <v>877.80869965376041</v>
      </c>
      <c r="H12" s="66">
        <v>1.4291978374045621E-2</v>
      </c>
    </row>
    <row r="13" spans="1:8" ht="21" customHeight="1" thickBot="1" x14ac:dyDescent="0.25">
      <c r="A13" s="9" t="s">
        <v>5</v>
      </c>
      <c r="B13" s="23">
        <v>80428.95</v>
      </c>
      <c r="C13" s="12">
        <v>0.99999999999999989</v>
      </c>
      <c r="D13" s="24">
        <v>167315</v>
      </c>
      <c r="E13" s="12">
        <v>1</v>
      </c>
      <c r="F13" s="15">
        <v>168274</v>
      </c>
      <c r="G13" s="15">
        <v>61420.01</v>
      </c>
      <c r="H13" s="22">
        <v>1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rintOptions horizontalCentered="1"/>
  <pageMargins left="0.2" right="0.31" top="1" bottom="1" header="0.5" footer="0.5"/>
  <pageSetup scale="10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18"/>
  <sheetViews>
    <sheetView zoomScaleNormal="100" workbookViewId="0">
      <selection activeCell="C23" sqref="C23"/>
    </sheetView>
  </sheetViews>
  <sheetFormatPr defaultRowHeight="12.75" x14ac:dyDescent="0.2"/>
  <cols>
    <col min="1" max="1" width="15" customWidth="1"/>
    <col min="2" max="2" width="16" customWidth="1"/>
    <col min="3" max="3" width="12.7109375" customWidth="1"/>
    <col min="4" max="4" width="16" customWidth="1"/>
    <col min="5" max="5" width="12.7109375" customWidth="1"/>
    <col min="6" max="6" width="17.42578125" customWidth="1"/>
    <col min="7" max="7" width="19.140625" customWidth="1"/>
    <col min="8" max="8" width="14.140625" bestFit="1" customWidth="1"/>
    <col min="9" max="9" width="9.5703125" bestFit="1" customWidth="1"/>
  </cols>
  <sheetData>
    <row r="1" spans="1:8" x14ac:dyDescent="0.2">
      <c r="A1" s="3"/>
    </row>
    <row r="3" spans="1:8" ht="15.75" x14ac:dyDescent="0.25">
      <c r="A3" s="75" t="s">
        <v>38</v>
      </c>
      <c r="B3" s="75"/>
      <c r="C3" s="75"/>
      <c r="D3" s="75"/>
      <c r="E3" s="75"/>
      <c r="F3" s="75"/>
      <c r="G3" s="75"/>
      <c r="H3" s="75"/>
    </row>
    <row r="4" spans="1:8" x14ac:dyDescent="0.2">
      <c r="A4" s="76"/>
      <c r="B4" s="76"/>
      <c r="C4" s="76"/>
      <c r="D4" s="76"/>
      <c r="E4" s="76"/>
      <c r="F4" s="76"/>
      <c r="G4" s="76"/>
      <c r="H4" s="76"/>
    </row>
    <row r="5" spans="1:8" ht="13.5" thickBot="1" x14ac:dyDescent="0.25"/>
    <row r="6" spans="1:8" x14ac:dyDescent="0.2">
      <c r="A6" s="4" t="s">
        <v>12</v>
      </c>
      <c r="B6" s="77" t="s">
        <v>14</v>
      </c>
      <c r="C6" s="78"/>
      <c r="D6" s="77" t="s">
        <v>15</v>
      </c>
      <c r="E6" s="78"/>
      <c r="F6" s="4" t="s">
        <v>8</v>
      </c>
      <c r="G6" s="4" t="s">
        <v>10</v>
      </c>
      <c r="H6" s="18" t="s">
        <v>6</v>
      </c>
    </row>
    <row r="7" spans="1:8" x14ac:dyDescent="0.2">
      <c r="A7" s="5" t="s">
        <v>13</v>
      </c>
      <c r="B7" s="10" t="s">
        <v>16</v>
      </c>
      <c r="C7" s="11" t="s">
        <v>6</v>
      </c>
      <c r="D7" s="10" t="s">
        <v>16</v>
      </c>
      <c r="E7" s="11" t="s">
        <v>6</v>
      </c>
      <c r="F7" s="5" t="s">
        <v>9</v>
      </c>
      <c r="G7" s="5" t="s">
        <v>11</v>
      </c>
      <c r="H7" s="19" t="s">
        <v>7</v>
      </c>
    </row>
    <row r="8" spans="1:8" ht="21" customHeight="1" x14ac:dyDescent="0.2">
      <c r="A8" s="6" t="s">
        <v>0</v>
      </c>
      <c r="B8" s="25">
        <v>7056.32</v>
      </c>
      <c r="C8" s="30">
        <f>B8/B13</f>
        <v>8.7773482042267925E-2</v>
      </c>
      <c r="D8" s="36">
        <v>18715</v>
      </c>
      <c r="E8" s="33">
        <f>D8/D13</f>
        <v>0.11190237018966301</v>
      </c>
      <c r="F8" s="1">
        <v>93773</v>
      </c>
      <c r="G8" s="16">
        <f t="shared" ref="G8:G13" si="0">(F8*365)/1000</f>
        <v>34227.144999999997</v>
      </c>
      <c r="H8" s="20">
        <f>F8/F13</f>
        <v>0.56247488228413756</v>
      </c>
    </row>
    <row r="9" spans="1:8" x14ac:dyDescent="0.2">
      <c r="A9" s="7" t="s">
        <v>1</v>
      </c>
      <c r="B9" s="26">
        <v>763.66</v>
      </c>
      <c r="C9" s="31">
        <f>B9/B13</f>
        <v>9.4991578182959859E-3</v>
      </c>
      <c r="D9" s="37">
        <v>4026</v>
      </c>
      <c r="E9" s="34">
        <f>D9/D13</f>
        <v>2.4072612470402526E-2</v>
      </c>
      <c r="F9" s="28">
        <v>46132</v>
      </c>
      <c r="G9" s="13">
        <f t="shared" si="0"/>
        <v>16838.18</v>
      </c>
      <c r="H9" s="21">
        <f>F9/F13</f>
        <v>0.2767117535914585</v>
      </c>
    </row>
    <row r="10" spans="1:8" ht="21" customHeight="1" x14ac:dyDescent="0.2">
      <c r="A10" s="8" t="s">
        <v>2</v>
      </c>
      <c r="B10" s="27">
        <v>17028.47</v>
      </c>
      <c r="C10" s="30">
        <f>B10/B13</f>
        <v>0.21181693938941237</v>
      </c>
      <c r="D10" s="38">
        <v>35671</v>
      </c>
      <c r="E10" s="33">
        <f>D10/D13</f>
        <v>0.21328717323192461</v>
      </c>
      <c r="F10" s="29">
        <v>43878</v>
      </c>
      <c r="G10" s="14">
        <f t="shared" si="0"/>
        <v>16015.47</v>
      </c>
      <c r="H10" s="20">
        <f>F10/F13</f>
        <v>0.26319167441441982</v>
      </c>
    </row>
    <row r="11" spans="1:8" ht="21" customHeight="1" x14ac:dyDescent="0.2">
      <c r="A11" s="8" t="s">
        <v>3</v>
      </c>
      <c r="B11" s="27">
        <v>39226.03</v>
      </c>
      <c r="C11" s="30">
        <f>B11/B13</f>
        <v>0.48793212889926518</v>
      </c>
      <c r="D11" s="38">
        <v>78719</v>
      </c>
      <c r="E11" s="33">
        <f>D11/D13</f>
        <v>0.47068355217526486</v>
      </c>
      <c r="F11" s="29">
        <v>26672</v>
      </c>
      <c r="G11" s="14">
        <f t="shared" si="0"/>
        <v>9735.2800000000007</v>
      </c>
      <c r="H11" s="20">
        <f>F11/F13</f>
        <v>0.1599856041747893</v>
      </c>
    </row>
    <row r="12" spans="1:8" ht="21" customHeight="1" x14ac:dyDescent="0.2">
      <c r="A12" s="8" t="s">
        <v>4</v>
      </c>
      <c r="B12" s="27">
        <v>17081.57</v>
      </c>
      <c r="C12" s="32">
        <f>B12/B13</f>
        <v>0.21247744966905449</v>
      </c>
      <c r="D12" s="38">
        <v>34139</v>
      </c>
      <c r="E12" s="35">
        <f>D12/D13</f>
        <v>0.20412690440314749</v>
      </c>
      <c r="F12" s="29">
        <v>2392</v>
      </c>
      <c r="G12" s="17">
        <f t="shared" si="0"/>
        <v>873.08</v>
      </c>
      <c r="H12" s="20">
        <f>F12/F13</f>
        <v>1.4347839126653271E-2</v>
      </c>
    </row>
    <row r="13" spans="1:8" ht="21" customHeight="1" thickBot="1" x14ac:dyDescent="0.25">
      <c r="A13" s="9" t="s">
        <v>5</v>
      </c>
      <c r="B13" s="23">
        <f t="shared" ref="B13:H13" si="1">SUM(B8,B10,B11,B12)</f>
        <v>80392.39</v>
      </c>
      <c r="C13" s="12">
        <f t="shared" si="1"/>
        <v>1</v>
      </c>
      <c r="D13" s="24">
        <f t="shared" si="1"/>
        <v>167244</v>
      </c>
      <c r="E13" s="12">
        <f t="shared" si="1"/>
        <v>1</v>
      </c>
      <c r="F13" s="15">
        <f t="shared" si="1"/>
        <v>166715</v>
      </c>
      <c r="G13" s="15">
        <f t="shared" si="0"/>
        <v>60850.974999999999</v>
      </c>
      <c r="H13" s="22">
        <f t="shared" si="1"/>
        <v>0.99999999999999989</v>
      </c>
    </row>
    <row r="16" spans="1:8" x14ac:dyDescent="0.2">
      <c r="A16" t="s">
        <v>23</v>
      </c>
    </row>
    <row r="18" spans="1:1" x14ac:dyDescent="0.2">
      <c r="A18" t="s">
        <v>42</v>
      </c>
    </row>
  </sheetData>
  <mergeCells count="4">
    <mergeCell ref="A3:H3"/>
    <mergeCell ref="A4:H4"/>
    <mergeCell ref="B6:C6"/>
    <mergeCell ref="D6:E6"/>
  </mergeCells>
  <phoneticPr fontId="0" type="noConversion"/>
  <printOptions horizontalCentered="1"/>
  <pageMargins left="0.2" right="0.31" top="1" bottom="1" header="0.5" footer="0.5"/>
  <pageSetup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Notes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WSDOT</dc:creator>
  <cp:keywords>Public Roadway VMT</cp:keywords>
  <cp:lastModifiedBy>Bright, Heath</cp:lastModifiedBy>
  <cp:lastPrinted>2015-07-22T15:15:00Z</cp:lastPrinted>
  <dcterms:created xsi:type="dcterms:W3CDTF">2004-08-02T19:25:09Z</dcterms:created>
  <dcterms:modified xsi:type="dcterms:W3CDTF">2024-07-15T18:55:22Z</dcterms:modified>
</cp:coreProperties>
</file>