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ierr\Desktop\"/>
    </mc:Choice>
  </mc:AlternateContent>
  <xr:revisionPtr revIDLastSave="0" documentId="13_ncr:1_{14666339-0D5E-4869-AAF6-C97537045A8A}" xr6:coauthVersionLast="45" xr6:coauthVersionMax="47" xr10:uidLastSave="{00000000-0000-0000-0000-000000000000}"/>
  <bookViews>
    <workbookView xWindow="-120" yWindow="-120" windowWidth="29040" windowHeight="15840" xr2:uid="{5ECA4A38-D312-425C-9655-FE1EA7E17510}"/>
  </bookViews>
  <sheets>
    <sheet name="10yrAverage" sheetId="11" r:id="rId1"/>
    <sheet name="2021" sheetId="13" r:id="rId2"/>
    <sheet name="2022" sheetId="2" r:id="rId3"/>
    <sheet name="2023" sheetId="5" r:id="rId4"/>
    <sheet name="2024" sheetId="3" r:id="rId5"/>
    <sheet name="2025" sheetId="6" r:id="rId6"/>
    <sheet name="2026" sheetId="7" r:id="rId7"/>
    <sheet name="2027" sheetId="8" r:id="rId8"/>
    <sheet name="2028" sheetId="9" r:id="rId9"/>
    <sheet name="2029" sheetId="10" r:id="rId10"/>
    <sheet name="2030" sheetId="12" r:id="rId11"/>
  </sheets>
  <definedNames>
    <definedName name="_xlnm._FilterDatabase" localSheetId="1" hidden="1">'2021'!$A$1:$D$1776</definedName>
    <definedName name="_xlnm._FilterDatabase" localSheetId="2" hidden="1">'2022'!$A$1:$D$1775</definedName>
    <definedName name="_xlnm._FilterDatabase" localSheetId="3" hidden="1">'2023'!$A$1:$D$1776</definedName>
    <definedName name="_xlnm._FilterDatabase" localSheetId="4" hidden="1">'2024'!$A$1:$D$1780</definedName>
    <definedName name="_xlnm._FilterDatabase" localSheetId="5" hidden="1">'2025'!$A$1:$D$1776</definedName>
    <definedName name="_xlnm._FilterDatabase" localSheetId="6" hidden="1">'2026'!$A$1:$D$1775</definedName>
    <definedName name="_xlnm._FilterDatabase" localSheetId="7" hidden="1">'2027'!$A$1:$D$1776</definedName>
    <definedName name="_xlnm._FilterDatabase" localSheetId="8" hidden="1">'2028'!$A$1:$D$1781</definedName>
    <definedName name="_xlnm._FilterDatabase" localSheetId="9" hidden="1">'2029'!$A$1:$D$1775</definedName>
    <definedName name="_xlnm._FilterDatabase" localSheetId="10" hidden="1">'2030'!$A$1:$D$1776</definedName>
    <definedName name="_xlnm.Print_Area" localSheetId="0">'10yrAverage'!$A$1:$E$25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2" i="11" l="1"/>
  <c r="S23" i="11" s="1"/>
  <c r="S24" i="11" s="1"/>
  <c r="S25" i="11" s="1"/>
  <c r="S26" i="11" s="1"/>
  <c r="S27" i="11" s="1"/>
  <c r="S28" i="11" s="1"/>
  <c r="S29" i="11" s="1"/>
  <c r="S30" i="11" s="1"/>
  <c r="S31" i="11" s="1"/>
  <c r="B11" i="11" s="1"/>
  <c r="E2" i="13" a="1"/>
  <c r="E2" i="13" s="1"/>
  <c r="E2" i="12" a="1"/>
  <c r="E2" i="12" s="1"/>
  <c r="E2" i="10" a="1"/>
  <c r="E2" i="10" s="1"/>
  <c r="E2" i="9" a="1"/>
  <c r="E2" i="9" s="1"/>
  <c r="E2" i="8" a="1"/>
  <c r="E2" i="8" s="1"/>
  <c r="E2" i="7" a="1"/>
  <c r="E2" i="7" s="1"/>
  <c r="E2" i="6" a="1"/>
  <c r="E2" i="6" s="1"/>
  <c r="E2" i="3" a="1"/>
  <c r="E2" i="3" s="1"/>
  <c r="E2" i="5" a="1"/>
  <c r="E2" i="5" s="1"/>
  <c r="E2" i="2" a="1"/>
  <c r="E2" i="2" s="1"/>
  <c r="B12" i="11" l="1"/>
  <c r="C14" i="11" a="1"/>
  <c r="B21" i="11" a="1"/>
  <c r="B17" i="11" a="1"/>
  <c r="C23" i="11" a="1"/>
  <c r="B14" i="11" a="1"/>
  <c r="C16" i="11" a="1"/>
  <c r="C18" i="11" a="1"/>
  <c r="C22" i="11" a="1"/>
  <c r="C17" i="11" a="1"/>
  <c r="C21" i="11" a="1"/>
  <c r="C20" i="11" a="1"/>
  <c r="C15" i="11" a="1"/>
  <c r="B20" i="11" a="1"/>
  <c r="B18" i="11" a="1"/>
  <c r="B16" i="11" a="1"/>
  <c r="C19" i="11" a="1"/>
  <c r="B23" i="11" a="1"/>
  <c r="B19" i="11" a="1"/>
  <c r="B22" i="11" a="1"/>
  <c r="B15" i="11" a="1"/>
  <c r="C14" i="11" l="1"/>
  <c r="C18" i="11"/>
  <c r="C20" i="11"/>
  <c r="C16" i="11"/>
  <c r="B14" i="11"/>
  <c r="C22" i="11"/>
  <c r="B15" i="11"/>
  <c r="B17" i="11"/>
  <c r="B19" i="11"/>
  <c r="B21" i="11"/>
  <c r="B23" i="11"/>
  <c r="C17" i="11"/>
  <c r="C15" i="11"/>
  <c r="C21" i="11"/>
  <c r="C19" i="11"/>
  <c r="B18" i="11"/>
  <c r="C23" i="11"/>
  <c r="B22" i="11"/>
  <c r="B16" i="11"/>
  <c r="B20" i="11"/>
  <c r="C24" i="11" l="1"/>
  <c r="A12" i="11" s="1"/>
  <c r="A11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<sst xmlns="http://schemas.openxmlformats.org/spreadsheetml/2006/main" count="73" uniqueCount="37">
  <si>
    <t>date</t>
  </si>
  <si>
    <t>time</t>
  </si>
  <si>
    <t>pred</t>
  </si>
  <si>
    <t>type</t>
  </si>
  <si>
    <t>Project Name:</t>
  </si>
  <si>
    <t>Tide station used for assessment:</t>
  </si>
  <si>
    <t>https://tidesandcurrents.noaa.gov/tide_predictions.html</t>
  </si>
  <si>
    <t>Access NOAA Tides &amp; Currents Tide Stations here:</t>
  </si>
  <si>
    <t>https://opendap.co-ops.nos.noaa.gov/axis/webservices/highlowtidepred/</t>
  </si>
  <si>
    <t xml:space="preserve">Access NOAA High/Low Tide Predictions here: </t>
  </si>
  <si>
    <t>Data method selected to use for HTL (HPT or HAT?)</t>
  </si>
  <si>
    <t>HAT (NAVD88)</t>
  </si>
  <si>
    <t>Assessment of HTL prepared by:</t>
  </si>
  <si>
    <t>Note: MLLW of 0 = NAVD88 of</t>
  </si>
  <si>
    <t>HAT (MLLW of 0)</t>
  </si>
  <si>
    <t>Date assessment prepared:</t>
  </si>
  <si>
    <t>10 year average of HPT =</t>
  </si>
  <si>
    <t xml:space="preserve">        Use this website to determine applicable tidal station for your project and enter data for cells E8, E11, and E12.</t>
  </si>
  <si>
    <t xml:space="preserve">Note: the Corps uses the MLLW elevation for HTL.   </t>
  </si>
  <si>
    <t xml:space="preserve">                     Highest Astronomical Tide (HAT)</t>
  </si>
  <si>
    <r>
      <t xml:space="preserve">   Highest Predicted Tide (HPT) </t>
    </r>
    <r>
      <rPr>
        <sz val="11"/>
        <color theme="1"/>
        <rFont val="Calibri"/>
        <family val="2"/>
        <scheme val="minor"/>
      </rPr>
      <t>= 10 year average of HPT per year</t>
    </r>
  </si>
  <si>
    <t>User Notes</t>
  </si>
  <si>
    <t>Gather and enter data for cells: E8, E11, E12 from the first web link (cell G2).</t>
  </si>
  <si>
    <t>MLLW and NAVD88 datums to retrieve and enter that information here.</t>
  </si>
  <si>
    <r>
      <t xml:space="preserve">Under the figure use the </t>
    </r>
    <r>
      <rPr>
        <i/>
        <sz val="11"/>
        <rFont val="Calibri"/>
        <family val="2"/>
        <scheme val="minor"/>
      </rPr>
      <t>Datum</t>
    </r>
    <r>
      <rPr>
        <sz val="11"/>
        <rFont val="Calibri"/>
        <family val="2"/>
        <scheme val="minor"/>
      </rPr>
      <t xml:space="preserve"> drop down menu/toggle between the</t>
    </r>
  </si>
  <si>
    <t>(MLLW)</t>
  </si>
  <si>
    <t xml:space="preserve">                     WSDOT High Tide Line (HTL) Assessment</t>
  </si>
  <si>
    <t>Note: enter the NAVD88 data in cell E8 as a negative number if applicable.</t>
  </si>
  <si>
    <t xml:space="preserve">Plan sheets are usually in NAVD88.  </t>
  </si>
  <si>
    <t>Include both the MLLW and NAVD88 elevations in this table.</t>
  </si>
  <si>
    <t>Make note on plan sheets that the elevation is reported in NAVD88 and list that elevation on the plans.</t>
  </si>
  <si>
    <t xml:space="preserve">Paste columns A through E, through row 25 into the appendix of your Wetland and Stream Assessment Report. </t>
  </si>
  <si>
    <t>1. Enter your starting year here:</t>
  </si>
  <si>
    <t>3. Drag the tabs/worksheets into numeric order.</t>
  </si>
  <si>
    <t>2. Right-click the tabs/worksheets for unused (old) years and rename to newer years included in your data set.</t>
  </si>
  <si>
    <t xml:space="preserve">          Use this website to gather each of the 10 years tidal data for HPT and paste the data into the subsequent 10 tabs/worksheets.</t>
  </si>
  <si>
    <r>
      <t>Select tide station/Go to bottom of</t>
    </r>
    <r>
      <rPr>
        <i/>
        <sz val="11"/>
        <rFont val="Calibri"/>
        <family val="2"/>
        <scheme val="minor"/>
      </rPr>
      <t xml:space="preserve"> Station Home</t>
    </r>
    <r>
      <rPr>
        <sz val="11"/>
        <rFont val="Calibri"/>
        <family val="2"/>
        <scheme val="minor"/>
      </rPr>
      <t xml:space="preserve"> page/Select </t>
    </r>
    <r>
      <rPr>
        <i/>
        <sz val="11"/>
        <rFont val="Calibri"/>
        <family val="2"/>
        <scheme val="minor"/>
      </rPr>
      <t>Datums</t>
    </r>
    <r>
      <rPr>
        <sz val="11"/>
        <rFont val="Calibri"/>
        <family val="2"/>
        <scheme val="minor"/>
      </rPr>
      <t xml:space="preserve"> under the </t>
    </r>
    <r>
      <rPr>
        <i/>
        <sz val="11"/>
        <rFont val="Calibri"/>
        <family val="2"/>
        <scheme val="minor"/>
      </rPr>
      <t>Products available</t>
    </r>
    <r>
      <rPr>
        <sz val="11"/>
        <rFont val="Calibri"/>
        <family val="2"/>
        <scheme val="minor"/>
      </rPr>
      <t xml:space="preserve"> list/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</si>
</sst>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ABF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Fill="1"/>
    <xf numFmtId="0" fontId="3" fillId="0" borderId="0" xfId="1"/>
    <xf numFmtId="14" fontId="0" fillId="0" borderId="0" xfId="0" applyNumberFormat="1" applyFill="1"/>
    <xf numFmtId="20" fontId="0" fillId="0" borderId="0" xfId="0" applyNumberFormat="1" applyFill="1"/>
    <xf numFmtId="0" fontId="0" fillId="0" borderId="0" xfId="0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0" borderId="1" xfId="0" applyBorder="1"/>
    <xf numFmtId="0" fontId="0" fillId="0" borderId="9" xfId="0" applyBorder="1"/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center"/>
    </xf>
    <xf numFmtId="0" fontId="0" fillId="0" borderId="15" xfId="0" applyBorder="1"/>
    <xf numFmtId="0" fontId="0" fillId="0" borderId="16" xfId="0" applyFill="1" applyBorder="1" applyAlignment="1">
      <alignment vertical="center"/>
    </xf>
    <xf numFmtId="0" fontId="0" fillId="2" borderId="15" xfId="0" applyFill="1" applyBorder="1"/>
    <xf numFmtId="0" fontId="6" fillId="0" borderId="0" xfId="0" applyFont="1"/>
    <xf numFmtId="0" fontId="1" fillId="0" borderId="0" xfId="0" applyFont="1"/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/>
    <xf numFmtId="0" fontId="6" fillId="0" borderId="19" xfId="0" applyFont="1" applyFill="1" applyBorder="1" applyAlignment="1"/>
    <xf numFmtId="49" fontId="0" fillId="4" borderId="1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vertical="center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49" fontId="0" fillId="4" borderId="12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2" fontId="0" fillId="2" borderId="3" xfId="0" applyNumberFormat="1" applyFon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Fill="1" applyProtection="1">
      <protection locked="0"/>
    </xf>
  </cellXfs>
  <cellStyles count="2">
    <cellStyle name="Hyperlink" xfId="1" builtinId="8"/>
    <cellStyle name="Normal" xfId="0" builtinId="0"/>
  </cellStyles>
  <dxfs count="20"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  <dxf>
      <fill>
        <patternFill>
          <bgColor rgb="FF99CABF"/>
        </patternFill>
      </fill>
    </dxf>
  </dxfs>
  <tableStyles count="0" defaultTableStyle="TableStyleMedium2" defaultPivotStyle="PivotStyleLight16"/>
  <colors>
    <mruColors>
      <color rgb="FFFF6A13"/>
      <color rgb="FF99CABF"/>
      <color rgb="FF66B09F"/>
      <color rgb="FFFFDB69"/>
      <color rgb="FFFFD03B"/>
      <color rgb="FF99B9B9"/>
      <color rgb="FF339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pendap.co-ops.nos.noaa.gov/axis/webservices/highlowtidepred/" TargetMode="External"/><Relationship Id="rId1" Type="http://schemas.openxmlformats.org/officeDocument/2006/relationships/hyperlink" Target="https://tidesandcurrents.noaa.gov/tide_prediction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A313-1385-4768-A0E2-B29161975D6F}">
  <dimension ref="A1:S32"/>
  <sheetViews>
    <sheetView tabSelected="1" workbookViewId="0"/>
  </sheetViews>
  <sheetFormatPr defaultRowHeight="15" x14ac:dyDescent="0.25"/>
  <cols>
    <col min="1" max="1" width="9.140625" customWidth="1"/>
    <col min="2" max="3" width="23.5703125" customWidth="1"/>
    <col min="4" max="4" width="51.5703125" customWidth="1"/>
    <col min="5" max="5" width="9.140625" customWidth="1"/>
    <col min="6" max="6" width="45.140625" customWidth="1"/>
  </cols>
  <sheetData>
    <row r="1" spans="1:13" ht="15.75" thickBot="1" x14ac:dyDescent="0.3">
      <c r="A1" s="19"/>
      <c r="B1" s="20"/>
      <c r="C1" s="21" t="s">
        <v>26</v>
      </c>
      <c r="D1" s="20"/>
      <c r="E1" s="22"/>
      <c r="F1" s="15" t="s">
        <v>21</v>
      </c>
    </row>
    <row r="2" spans="1:13" ht="15.75" thickTop="1" x14ac:dyDescent="0.25">
      <c r="A2" s="23" t="s">
        <v>4</v>
      </c>
      <c r="B2" s="24"/>
      <c r="C2" s="24"/>
      <c r="D2" s="52"/>
      <c r="E2" s="53"/>
      <c r="F2" s="12" t="s">
        <v>7</v>
      </c>
      <c r="G2" s="4" t="s">
        <v>6</v>
      </c>
    </row>
    <row r="3" spans="1:13" x14ac:dyDescent="0.25">
      <c r="A3" s="23" t="s">
        <v>5</v>
      </c>
      <c r="B3" s="24"/>
      <c r="C3" s="24"/>
      <c r="D3" s="54"/>
      <c r="E3" s="55"/>
      <c r="F3" s="12" t="s">
        <v>17</v>
      </c>
      <c r="G3" s="4"/>
    </row>
    <row r="4" spans="1:13" x14ac:dyDescent="0.25">
      <c r="A4" s="23" t="s">
        <v>12</v>
      </c>
      <c r="B4" s="24"/>
      <c r="C4" s="24"/>
      <c r="D4" s="54"/>
      <c r="E4" s="55"/>
    </row>
    <row r="5" spans="1:13" x14ac:dyDescent="0.25">
      <c r="A5" s="23" t="s">
        <v>15</v>
      </c>
      <c r="B5" s="24"/>
      <c r="C5" s="24"/>
      <c r="D5" s="56"/>
      <c r="E5" s="57"/>
      <c r="F5" s="12" t="s">
        <v>9</v>
      </c>
      <c r="G5" s="4" t="s">
        <v>8</v>
      </c>
    </row>
    <row r="6" spans="1:13" ht="15.75" thickBot="1" x14ac:dyDescent="0.3">
      <c r="A6" s="25" t="s">
        <v>10</v>
      </c>
      <c r="B6" s="8"/>
      <c r="C6" s="8"/>
      <c r="D6" s="58"/>
      <c r="E6" s="59"/>
      <c r="F6" s="12" t="s">
        <v>35</v>
      </c>
      <c r="G6" s="4"/>
    </row>
    <row r="7" spans="1:13" ht="15.75" thickTop="1" x14ac:dyDescent="0.25">
      <c r="A7" s="26"/>
      <c r="B7" s="9"/>
      <c r="C7" s="9"/>
      <c r="D7" s="9"/>
      <c r="E7" s="27"/>
      <c r="F7" s="7"/>
    </row>
    <row r="8" spans="1:13" ht="15" customHeight="1" x14ac:dyDescent="0.25">
      <c r="A8" s="28"/>
      <c r="B8" s="9"/>
      <c r="C8" s="9"/>
      <c r="D8" s="29" t="s">
        <v>13</v>
      </c>
      <c r="E8" s="60"/>
      <c r="F8" s="17" t="s">
        <v>22</v>
      </c>
      <c r="G8" s="11"/>
      <c r="H8" s="11"/>
      <c r="I8" s="11"/>
    </row>
    <row r="9" spans="1:13" x14ac:dyDescent="0.25">
      <c r="A9" s="28"/>
      <c r="B9" s="9"/>
      <c r="C9" s="9"/>
      <c r="D9" s="29"/>
      <c r="E9" s="30"/>
      <c r="F9" s="16" t="s">
        <v>36</v>
      </c>
      <c r="G9" s="11"/>
      <c r="H9" s="11"/>
      <c r="I9" s="11"/>
    </row>
    <row r="10" spans="1:13" ht="15" customHeight="1" x14ac:dyDescent="0.25">
      <c r="A10" s="31" t="s">
        <v>20</v>
      </c>
      <c r="B10" s="32"/>
      <c r="C10" s="32"/>
      <c r="D10" s="33" t="s">
        <v>19</v>
      </c>
      <c r="E10" s="30"/>
      <c r="F10" s="16" t="s">
        <v>24</v>
      </c>
      <c r="G10" s="11"/>
      <c r="H10" s="11"/>
      <c r="I10" s="11"/>
    </row>
    <row r="11" spans="1:13" x14ac:dyDescent="0.25">
      <c r="A11" s="61" t="str">
        <f>IF(S22="","",C24)</f>
        <v/>
      </c>
      <c r="B11" s="34" t="str">
        <f>"HPT for 10 year period "&amp;S22&amp;"-"&amp;S31&amp;" (MLLW of 0)"</f>
        <v>HPT for 10 year period - (MLLW of 0)</v>
      </c>
      <c r="C11" s="34"/>
      <c r="D11" s="35" t="s">
        <v>14</v>
      </c>
      <c r="E11" s="63"/>
      <c r="F11" s="18" t="s">
        <v>23</v>
      </c>
      <c r="G11" s="11"/>
      <c r="H11" s="11"/>
      <c r="I11" s="11"/>
    </row>
    <row r="12" spans="1:13" ht="15" customHeight="1" x14ac:dyDescent="0.25">
      <c r="A12" s="62" t="str">
        <f>IF(S22="","",C24-E8)</f>
        <v/>
      </c>
      <c r="B12" s="34" t="str">
        <f>"HPT for 10 year period "&amp;S22&amp;"-"&amp;S31&amp;" (NAVD88)"</f>
        <v>HPT for 10 year period - (NAVD88)</v>
      </c>
      <c r="C12" s="34"/>
      <c r="D12" s="35" t="s">
        <v>11</v>
      </c>
      <c r="E12" s="64"/>
      <c r="F12" t="s">
        <v>27</v>
      </c>
      <c r="G12" s="11"/>
      <c r="H12" s="11"/>
      <c r="I12" s="11"/>
    </row>
    <row r="13" spans="1:13" x14ac:dyDescent="0.25">
      <c r="A13" s="28"/>
      <c r="B13" s="9"/>
      <c r="C13" s="9"/>
      <c r="D13" s="9"/>
      <c r="E13" s="27"/>
    </row>
    <row r="14" spans="1:13" x14ac:dyDescent="0.25">
      <c r="A14" s="28"/>
      <c r="B14" s="45" t="str" cm="1">
        <f t="array" aca="1" ref="B14" ca="1">IF(S22="","",INDIRECT(S22&amp;"!A2"))</f>
        <v/>
      </c>
      <c r="C14" s="46" t="str" cm="1">
        <f t="array" aca="1" ref="C14" ca="1">IF(S22="","",INDIRECT(S22&amp;"!C2"))</f>
        <v/>
      </c>
      <c r="D14" s="9"/>
      <c r="E14" s="27"/>
      <c r="F14" s="44" t="s">
        <v>32</v>
      </c>
      <c r="G14" s="65"/>
    </row>
    <row r="15" spans="1:13" x14ac:dyDescent="0.25">
      <c r="A15" s="28"/>
      <c r="B15" s="45" t="str" cm="1">
        <f t="array" aca="1" ref="B15" ca="1">IF(S23="","",INDIRECT(S23&amp;"!A2"))</f>
        <v/>
      </c>
      <c r="C15" s="46" t="str" cm="1">
        <f t="array" aca="1" ref="C15" ca="1">IF(S23="","",INDIRECT(S23&amp;"!C2"))</f>
        <v/>
      </c>
      <c r="D15" s="9"/>
      <c r="E15" s="27"/>
      <c r="F15" s="44" t="s">
        <v>34</v>
      </c>
    </row>
    <row r="16" spans="1:13" x14ac:dyDescent="0.25">
      <c r="A16" s="28"/>
      <c r="B16" s="45" t="str" cm="1">
        <f t="array" aca="1" ref="B16" ca="1">IF(S24="","",INDIRECT(S24&amp;"!A2"))</f>
        <v/>
      </c>
      <c r="C16" s="46" t="str" cm="1">
        <f t="array" aca="1" ref="C16" ca="1">IF(S24="","",INDIRECT(S24&amp;"!C2"))</f>
        <v/>
      </c>
      <c r="D16" s="9"/>
      <c r="E16" s="27"/>
      <c r="F16" s="48" t="s">
        <v>33</v>
      </c>
      <c r="I16" s="10"/>
      <c r="J16" s="11"/>
      <c r="K16" s="11"/>
      <c r="L16" s="11"/>
      <c r="M16" s="11"/>
    </row>
    <row r="17" spans="1:19" x14ac:dyDescent="0.25">
      <c r="A17" s="28"/>
      <c r="B17" s="45" t="str" cm="1">
        <f t="array" aca="1" ref="B17" ca="1">IF(S25="","",INDIRECT(S25&amp;"!A2"))</f>
        <v/>
      </c>
      <c r="C17" s="46" t="str" cm="1">
        <f t="array" aca="1" ref="C17" ca="1">IF(S25="","",INDIRECT(S25&amp;"!C2"))</f>
        <v/>
      </c>
      <c r="D17" s="9"/>
      <c r="E17" s="27"/>
      <c r="I17" s="10"/>
    </row>
    <row r="18" spans="1:19" x14ac:dyDescent="0.25">
      <c r="A18" s="28"/>
      <c r="B18" s="45" t="str" cm="1">
        <f t="array" aca="1" ref="B18" ca="1">IF(S26="","",INDIRECT(S26&amp;"!A2"))</f>
        <v/>
      </c>
      <c r="C18" s="46" t="str" cm="1">
        <f t="array" aca="1" ref="C18" ca="1">IF(S26="","",INDIRECT(S26&amp;"!C2"))</f>
        <v/>
      </c>
      <c r="D18" s="9"/>
      <c r="E18" s="27"/>
      <c r="I18" s="10"/>
    </row>
    <row r="19" spans="1:19" x14ac:dyDescent="0.25">
      <c r="A19" s="28"/>
      <c r="B19" s="45" t="str" cm="1">
        <f t="array" aca="1" ref="B19" ca="1">IF(S27="","",INDIRECT(S27&amp;"!A2"))</f>
        <v/>
      </c>
      <c r="C19" s="46" t="str" cm="1">
        <f t="array" aca="1" ref="C19" ca="1">IF(S27="","",INDIRECT(S27&amp;"!C2"))</f>
        <v/>
      </c>
      <c r="D19" s="9"/>
      <c r="E19" s="27"/>
      <c r="F19" s="14" t="s">
        <v>18</v>
      </c>
      <c r="G19" s="13"/>
      <c r="H19" s="13"/>
      <c r="I19" s="10"/>
    </row>
    <row r="20" spans="1:19" x14ac:dyDescent="0.25">
      <c r="A20" s="28"/>
      <c r="B20" s="45" t="str" cm="1">
        <f t="array" aca="1" ref="B20" ca="1">IF(S28="","",INDIRECT(S28&amp;"!A2"))</f>
        <v/>
      </c>
      <c r="C20" s="46" t="str" cm="1">
        <f t="array" aca="1" ref="C20" ca="1">IF(S28="","",INDIRECT(S28&amp;"!C2"))</f>
        <v/>
      </c>
      <c r="D20" s="9"/>
      <c r="E20" s="27"/>
      <c r="F20" s="13" t="s">
        <v>28</v>
      </c>
      <c r="G20" s="13"/>
      <c r="H20" s="13"/>
      <c r="I20" s="10"/>
    </row>
    <row r="21" spans="1:19" x14ac:dyDescent="0.25">
      <c r="A21" s="28"/>
      <c r="B21" s="45" t="str" cm="1">
        <f t="array" aca="1" ref="B21" ca="1">IF(S29="","",INDIRECT(S29&amp;"!A2"))</f>
        <v/>
      </c>
      <c r="C21" s="46" t="str" cm="1">
        <f t="array" aca="1" ref="C21" ca="1">IF(S29="","",INDIRECT(S29&amp;"!C2"))</f>
        <v/>
      </c>
      <c r="D21" s="9"/>
      <c r="E21" s="27"/>
      <c r="F21" s="13" t="s">
        <v>29</v>
      </c>
      <c r="G21" s="13"/>
      <c r="H21" s="13"/>
    </row>
    <row r="22" spans="1:19" x14ac:dyDescent="0.25">
      <c r="A22" s="28"/>
      <c r="B22" s="45" t="str" cm="1">
        <f t="array" aca="1" ref="B22" ca="1">IF(S30="","",INDIRECT(S30&amp;"!A2"))</f>
        <v/>
      </c>
      <c r="C22" s="46" t="str" cm="1">
        <f t="array" aca="1" ref="C22" ca="1">IF(S30="","",INDIRECT(S30&amp;"!C2"))</f>
        <v/>
      </c>
      <c r="D22" s="9"/>
      <c r="E22" s="27"/>
      <c r="F22" s="13" t="s">
        <v>31</v>
      </c>
      <c r="H22" s="13"/>
      <c r="S22" s="49" t="str">
        <f>IF(G14="","",G14)</f>
        <v/>
      </c>
    </row>
    <row r="23" spans="1:19" x14ac:dyDescent="0.25">
      <c r="A23" s="28"/>
      <c r="B23" s="45" t="str" cm="1">
        <f t="array" aca="1" ref="B23" ca="1">IF(S31="","",INDIRECT(S31&amp;"!A2"))</f>
        <v/>
      </c>
      <c r="C23" s="46" t="str" cm="1">
        <f t="array" aca="1" ref="C23" ca="1">IF(S31="","",INDIRECT(S31&amp;"!C2"))</f>
        <v/>
      </c>
      <c r="D23" s="9"/>
      <c r="E23" s="27"/>
      <c r="F23" s="13" t="s">
        <v>30</v>
      </c>
      <c r="H23" s="13"/>
      <c r="S23" s="50" t="str">
        <f>IF(S22="","",S22+1)</f>
        <v/>
      </c>
    </row>
    <row r="24" spans="1:19" x14ac:dyDescent="0.25">
      <c r="A24" s="41"/>
      <c r="B24" s="38" t="s">
        <v>16</v>
      </c>
      <c r="C24" s="47" t="str">
        <f>IF(S22="","",AVERAGE(C14:C23))</f>
        <v/>
      </c>
      <c r="D24" s="9"/>
      <c r="E24" s="27"/>
      <c r="S24" s="50" t="str">
        <f t="shared" ref="S24:S31" si="0">IF(S23="","",S23+1)</f>
        <v/>
      </c>
    </row>
    <row r="25" spans="1:19" x14ac:dyDescent="0.25">
      <c r="A25" s="40"/>
      <c r="B25" s="39" t="s">
        <v>25</v>
      </c>
      <c r="C25" s="42"/>
      <c r="D25" s="36"/>
      <c r="E25" s="37"/>
      <c r="F25" s="48"/>
      <c r="S25" s="50" t="str">
        <f t="shared" si="0"/>
        <v/>
      </c>
    </row>
    <row r="26" spans="1:19" x14ac:dyDescent="0.25">
      <c r="S26" s="50" t="str">
        <f t="shared" si="0"/>
        <v/>
      </c>
    </row>
    <row r="27" spans="1:19" x14ac:dyDescent="0.25">
      <c r="S27" s="50" t="str">
        <f t="shared" si="0"/>
        <v/>
      </c>
    </row>
    <row r="28" spans="1:19" x14ac:dyDescent="0.25">
      <c r="S28" s="50" t="str">
        <f t="shared" si="0"/>
        <v/>
      </c>
    </row>
    <row r="29" spans="1:19" x14ac:dyDescent="0.25">
      <c r="S29" s="50" t="str">
        <f t="shared" si="0"/>
        <v/>
      </c>
    </row>
    <row r="30" spans="1:19" x14ac:dyDescent="0.25">
      <c r="S30" s="50" t="str">
        <f t="shared" si="0"/>
        <v/>
      </c>
    </row>
    <row r="31" spans="1:19" x14ac:dyDescent="0.25">
      <c r="S31" s="51" t="str">
        <f t="shared" si="0"/>
        <v/>
      </c>
    </row>
    <row r="32" spans="1:19" x14ac:dyDescent="0.25">
      <c r="G32" s="13"/>
    </row>
  </sheetData>
  <sheetProtection algorithmName="SHA-512" hashValue="g3yiJyiXqt0bZM7kbGgJR1URhTSaAKx7dcZ4GbKwZnawfoZYD8QFSxoHJ5Ho8RuppIvfL6Vs0dmDxK7kFo9DlA==" saltValue="2eNk3vY5h4tZP314tZU9Bw==" spinCount="100000" sheet="1" objects="1" scenarios="1"/>
  <hyperlinks>
    <hyperlink ref="G2" r:id="rId1" xr:uid="{AEA5C850-DD9B-4567-A556-B39D2DF6E679}"/>
    <hyperlink ref="G5" r:id="rId2" xr:uid="{3294A199-A416-4423-9955-66EBE42755A2}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48AF-0C42-4FBA-911D-9A0808A077C9}">
  <dimension ref="A1:E1701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6"/>
      <c r="B2" s="2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4" x14ac:dyDescent="0.25">
      <c r="A897" s="1"/>
      <c r="B897" s="2"/>
    </row>
    <row r="898" spans="1:4" x14ac:dyDescent="0.25">
      <c r="A898" s="1"/>
      <c r="B898" s="2"/>
    </row>
    <row r="899" spans="1:4" x14ac:dyDescent="0.25">
      <c r="A899" s="1"/>
      <c r="B899" s="2"/>
    </row>
    <row r="900" spans="1:4" x14ac:dyDescent="0.25">
      <c r="A900" s="1"/>
      <c r="B900" s="2"/>
    </row>
    <row r="901" spans="1:4" x14ac:dyDescent="0.25">
      <c r="A901" s="1"/>
      <c r="B901" s="2"/>
    </row>
    <row r="902" spans="1:4" x14ac:dyDescent="0.25">
      <c r="A902" s="1"/>
      <c r="B902" s="2"/>
    </row>
    <row r="903" spans="1:4" x14ac:dyDescent="0.25">
      <c r="A903" s="1"/>
      <c r="B903" s="2"/>
    </row>
    <row r="904" spans="1:4" x14ac:dyDescent="0.25">
      <c r="A904" s="1"/>
      <c r="B904" s="2"/>
    </row>
    <row r="905" spans="1:4" x14ac:dyDescent="0.25">
      <c r="A905" s="1"/>
      <c r="B905" s="2"/>
    </row>
    <row r="906" spans="1:4" x14ac:dyDescent="0.25">
      <c r="A906" s="5"/>
      <c r="B906" s="6"/>
      <c r="C906" s="3"/>
      <c r="D906" s="3"/>
    </row>
    <row r="907" spans="1:4" x14ac:dyDescent="0.25">
      <c r="A907" s="1"/>
      <c r="B907" s="2"/>
    </row>
    <row r="908" spans="1:4" x14ac:dyDescent="0.25">
      <c r="A908" s="1"/>
      <c r="B908" s="2"/>
    </row>
    <row r="909" spans="1:4" x14ac:dyDescent="0.25">
      <c r="A909" s="1"/>
      <c r="B909" s="2"/>
    </row>
    <row r="910" spans="1:4" x14ac:dyDescent="0.25">
      <c r="A910" s="1"/>
      <c r="B910" s="2"/>
    </row>
    <row r="911" spans="1:4" x14ac:dyDescent="0.25">
      <c r="A911" s="1"/>
      <c r="B911" s="2"/>
    </row>
    <row r="912" spans="1:4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</sheetData>
  <autoFilter ref="A1:D1776" xr:uid="{B20B71C6-0DA4-4CE1-876D-859B6930077A}">
    <sortState xmlns:xlrd2="http://schemas.microsoft.com/office/spreadsheetml/2017/richdata2" ref="A2:D1776">
      <sortCondition descending="1" ref="C1:C1776"/>
    </sortState>
  </autoFilter>
  <conditionalFormatting sqref="A3:E1048576 A1:D2">
    <cfRule type="expression" dxfId="19" priority="2">
      <formula>$C1=MAX($C:$C)</formula>
    </cfRule>
  </conditionalFormatting>
  <conditionalFormatting sqref="E1:E2">
    <cfRule type="expression" dxfId="18" priority="1">
      <formula>$C1=MAX($C:$C)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4BC9-92C8-4FFE-B914-A7E4327185B9}">
  <dimension ref="A1:E1411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</sheetData>
  <autoFilter ref="A1:D1775" xr:uid="{405FA1A7-E6E2-4550-A215-C34A1BD7CB5F}">
    <sortState xmlns:xlrd2="http://schemas.microsoft.com/office/spreadsheetml/2017/richdata2" ref="A2:D1775">
      <sortCondition descending="1" ref="C1:C1775"/>
    </sortState>
  </autoFilter>
  <conditionalFormatting sqref="A3:E1048576 A1:D2">
    <cfRule type="expression" dxfId="17" priority="3">
      <formula>$C1=MAX($C:$C)</formula>
    </cfRule>
  </conditionalFormatting>
  <conditionalFormatting sqref="E1:E2">
    <cfRule type="expression" dxfId="16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553EF-E50B-44E5-89C1-40B0471B06DE}">
  <dimension ref="A1:E1412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</sheetData>
  <autoFilter ref="A1:D1776" xr:uid="{059565B8-4AD0-4CA4-905B-C89EE19AB2C9}">
    <sortState xmlns:xlrd2="http://schemas.microsoft.com/office/spreadsheetml/2017/richdata2" ref="A2:D1776">
      <sortCondition descending="1" ref="C1:C1776"/>
    </sortState>
  </autoFilter>
  <conditionalFormatting sqref="A3:E1048576 A1:D2">
    <cfRule type="expression" dxfId="15" priority="3">
      <formula>$C1=MAX($C:$C)</formula>
    </cfRule>
  </conditionalFormatting>
  <conditionalFormatting sqref="E1:E2">
    <cfRule type="expression" dxfId="14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4565-163A-4A27-A452-41D01EC95D6C}">
  <dimension ref="A1:E1415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</sheetData>
  <autoFilter ref="A1:D1780" xr:uid="{A7E7C779-78A4-49AD-9D11-AB3440E95908}">
    <sortState xmlns:xlrd2="http://schemas.microsoft.com/office/spreadsheetml/2017/richdata2" ref="A2:D1780">
      <sortCondition descending="1" ref="C1:C1780"/>
    </sortState>
  </autoFilter>
  <conditionalFormatting sqref="A3:E1048576 A1:D2">
    <cfRule type="expression" dxfId="13" priority="3">
      <formula>$C1=MAX($C:$C)</formula>
    </cfRule>
  </conditionalFormatting>
  <conditionalFormatting sqref="E1:E2">
    <cfRule type="expression" dxfId="12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AEA6-DE3F-48D2-B4F3-F3BC481B680C}">
  <dimension ref="A1:E1412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</sheetData>
  <autoFilter ref="A1:D1776" xr:uid="{90C74CE0-0E51-482B-9833-407452A7F409}">
    <sortState xmlns:xlrd2="http://schemas.microsoft.com/office/spreadsheetml/2017/richdata2" ref="A2:D1776">
      <sortCondition descending="1" ref="C1:C1776"/>
    </sortState>
  </autoFilter>
  <conditionalFormatting sqref="A3:E1048576 A1:D2">
    <cfRule type="expression" dxfId="11" priority="3">
      <formula>$C1=MAX($C:$C)</formula>
    </cfRule>
  </conditionalFormatting>
  <conditionalFormatting sqref="E1:E2">
    <cfRule type="expression" dxfId="10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E562-7A89-410C-B310-5B3AAF7F8474}">
  <dimension ref="A1:E1411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</sheetData>
  <autoFilter ref="A1:D1775" xr:uid="{EB64FB4F-A863-4566-B0A3-5427A2977E82}">
    <sortState xmlns:xlrd2="http://schemas.microsoft.com/office/spreadsheetml/2017/richdata2" ref="A2:D1775">
      <sortCondition descending="1" ref="C1:C1775"/>
    </sortState>
  </autoFilter>
  <conditionalFormatting sqref="A3:E1048576 A1:D2">
    <cfRule type="expression" dxfId="9" priority="3">
      <formula>$C1=MAX($C:$C)</formula>
    </cfRule>
  </conditionalFormatting>
  <conditionalFormatting sqref="E1:E2">
    <cfRule type="expression" dxfId="8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7131-6D2F-407B-8628-86A0C4FC7D6A}">
  <dimension ref="A1:E1412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</sheetData>
  <autoFilter ref="A1:D1776" xr:uid="{A81FD636-4A8A-4DAC-89E8-44DED71E8EC3}">
    <sortState xmlns:xlrd2="http://schemas.microsoft.com/office/spreadsheetml/2017/richdata2" ref="A2:D1776">
      <sortCondition descending="1" ref="C1:C1776"/>
    </sortState>
  </autoFilter>
  <conditionalFormatting sqref="A3:E1048576 A1:D2">
    <cfRule type="expression" dxfId="7" priority="3">
      <formula>$C1=MAX($C:$C)</formula>
    </cfRule>
  </conditionalFormatting>
  <conditionalFormatting sqref="E1:E2">
    <cfRule type="expression" dxfId="6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08D9-A8DC-4C89-8DC7-D67B53031BCA}">
  <dimension ref="A1:E1416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</sheetData>
  <autoFilter ref="A1:D1781" xr:uid="{9464FCA3-3F2F-4DEB-B788-6002ED313C5D}">
    <sortState xmlns:xlrd2="http://schemas.microsoft.com/office/spreadsheetml/2017/richdata2" ref="A2:D1781">
      <sortCondition descending="1" ref="C1:C1781"/>
    </sortState>
  </autoFilter>
  <conditionalFormatting sqref="A3:E1048576 A1:D2">
    <cfRule type="expression" dxfId="5" priority="3">
      <formula>$C1=MAX($C:$C)</formula>
    </cfRule>
  </conditionalFormatting>
  <conditionalFormatting sqref="E1:E2">
    <cfRule type="expression" dxfId="4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45EA-5905-4C08-87E1-D28E55B0C583}">
  <dimension ref="A1:E1411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</sheetData>
  <autoFilter ref="A1:D1775" xr:uid="{C65FC25D-2A35-4DE2-96BE-51EC1BCFCFA1}">
    <sortState xmlns:xlrd2="http://schemas.microsoft.com/office/spreadsheetml/2017/richdata2" ref="A2:D1775">
      <sortCondition descending="1" ref="C1:C1775"/>
    </sortState>
  </autoFilter>
  <conditionalFormatting sqref="A3:E1048576 A1:D2">
    <cfRule type="expression" dxfId="3" priority="3">
      <formula>$C1=MAX($C:$C)</formula>
    </cfRule>
  </conditionalFormatting>
  <conditionalFormatting sqref="E1:E2">
    <cfRule type="expression" dxfId="2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1B65-22E8-4F70-83F3-FE88712A0801}">
  <dimension ref="A1:E1412"/>
  <sheetViews>
    <sheetView workbookViewId="0">
      <selection activeCell="A2" sqref="A2"/>
    </sheetView>
  </sheetViews>
  <sheetFormatPr defaultRowHeight="15" x14ac:dyDescent="0.25"/>
  <cols>
    <col min="1" max="5" width="14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43"/>
    </row>
    <row r="2" spans="1:5" x14ac:dyDescent="0.25">
      <c r="A2" s="67"/>
      <c r="B2" s="6"/>
      <c r="C2" s="3"/>
      <c r="D2" s="3"/>
      <c r="E2" s="44" t="str" cm="1">
        <f t="array" aca="1" ref="E2" ca="1">IF(C2="","",IF(C2=MAX($C:$C), "← " &amp; MID(CELL("filename",A1),FIND("]",CELL("filename",A1))+1,255) &amp; " HPT",""))</f>
        <v/>
      </c>
    </row>
    <row r="3" spans="1:5" x14ac:dyDescent="0.25">
      <c r="A3" s="1"/>
      <c r="B3" s="2"/>
    </row>
    <row r="4" spans="1:5" x14ac:dyDescent="0.25">
      <c r="A4" s="1"/>
      <c r="B4" s="2"/>
    </row>
    <row r="5" spans="1:5" x14ac:dyDescent="0.25">
      <c r="A5" s="1"/>
      <c r="B5" s="2"/>
    </row>
    <row r="6" spans="1:5" x14ac:dyDescent="0.25">
      <c r="A6" s="1"/>
      <c r="B6" s="2"/>
    </row>
    <row r="7" spans="1:5" x14ac:dyDescent="0.25">
      <c r="A7" s="1"/>
      <c r="B7" s="2"/>
    </row>
    <row r="8" spans="1:5" x14ac:dyDescent="0.25">
      <c r="A8" s="1"/>
      <c r="B8" s="2"/>
    </row>
    <row r="9" spans="1:5" x14ac:dyDescent="0.25">
      <c r="A9" s="1"/>
      <c r="B9" s="2"/>
    </row>
    <row r="10" spans="1:5" x14ac:dyDescent="0.25">
      <c r="A10" s="1"/>
      <c r="B10" s="2"/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</sheetData>
  <autoFilter ref="A1:D1776" xr:uid="{BEEA2F8C-F436-422F-91B8-D1F35B844FC0}">
    <sortState xmlns:xlrd2="http://schemas.microsoft.com/office/spreadsheetml/2017/richdata2" ref="A2:D1776">
      <sortCondition descending="1" ref="C1:C1776"/>
    </sortState>
  </autoFilter>
  <conditionalFormatting sqref="A3:E1048576 A1:D2">
    <cfRule type="expression" dxfId="1" priority="4">
      <formula>$C1=MAX($C:$C)</formula>
    </cfRule>
  </conditionalFormatting>
  <conditionalFormatting sqref="E1:E2">
    <cfRule type="expression" dxfId="0" priority="1">
      <formula>$C1=MAX($C:$C)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10yrAverage</vt:lpstr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'10yrAverage'!Print_Area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WSDOT Environmental HTL Calculator</dc:title>
  <dc:creator>Dreisbach, Tatiana</dc:creator>
  <cp:lastModifiedBy>Lanier, Ryan</cp:lastModifiedBy>
  <cp:lastPrinted>2021-09-27T17:43:29Z</cp:lastPrinted>
  <dcterms:created xsi:type="dcterms:W3CDTF">2021-07-06T14:19:55Z</dcterms:created>
  <dcterms:modified xsi:type="dcterms:W3CDTF">2021-10-04T17:42:30Z</dcterms:modified>
</cp:coreProperties>
</file>